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5a82c31e9b917cd/Desktop/"/>
    </mc:Choice>
  </mc:AlternateContent>
  <xr:revisionPtr revIDLastSave="0" documentId="8_{39243034-E43B-4360-A2B6-1750505F4038}" xr6:coauthVersionLast="47" xr6:coauthVersionMax="47" xr10:uidLastSave="{00000000-0000-0000-0000-000000000000}"/>
  <bookViews>
    <workbookView xWindow="-108" yWindow="-108" windowWidth="23256" windowHeight="12456" xr2:uid="{77798EE4-2F25-43A1-9916-2FD140E2740E}"/>
  </bookViews>
  <sheets>
    <sheet name="工作表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21" i="1" l="1" a="1"/>
  <c r="D421" i="1" s="1"/>
  <c r="C421" i="1" a="1"/>
  <c r="C421" i="1" s="1"/>
  <c r="B421" i="1" a="1"/>
  <c r="B421" i="1" s="1"/>
  <c r="D410" i="1" a="1"/>
  <c r="D410" i="1" s="1"/>
  <c r="C410" i="1" a="1"/>
  <c r="C410" i="1" s="1"/>
  <c r="B410" i="1" a="1"/>
  <c r="B410" i="1" s="1"/>
  <c r="D407" i="1" a="1"/>
  <c r="D407" i="1" s="1"/>
  <c r="C407" i="1" a="1"/>
  <c r="C407" i="1" s="1"/>
  <c r="B407" i="1" a="1"/>
  <c r="B407" i="1" s="1"/>
  <c r="D395" i="1" a="1"/>
  <c r="D395" i="1" s="1"/>
  <c r="C395" i="1" a="1"/>
  <c r="C395" i="1" s="1"/>
  <c r="B395" i="1" a="1"/>
  <c r="B395" i="1" s="1"/>
  <c r="D394" i="1"/>
  <c r="C394" i="1"/>
  <c r="B394" i="1"/>
  <c r="D391" i="1" a="1"/>
  <c r="D391" i="1" s="1"/>
  <c r="C391" i="1" a="1"/>
  <c r="C391" i="1" s="1"/>
  <c r="B391" i="1" a="1"/>
  <c r="B391" i="1" s="1"/>
  <c r="D389" i="1"/>
  <c r="D389" i="1" a="1"/>
  <c r="C389" i="1" a="1"/>
  <c r="C389" i="1" s="1"/>
  <c r="B389" i="1" a="1"/>
  <c r="B389" i="1" s="1"/>
  <c r="D383" i="1" a="1"/>
  <c r="D383" i="1" s="1"/>
  <c r="C383" i="1" a="1"/>
  <c r="C383" i="1" s="1"/>
  <c r="B383" i="1" a="1"/>
  <c r="B383" i="1" s="1"/>
  <c r="D381" i="1"/>
  <c r="D381" i="1" a="1"/>
  <c r="C381" i="1" a="1"/>
  <c r="C381" i="1" s="1"/>
  <c r="B381" i="1" a="1"/>
  <c r="B381" i="1" s="1"/>
  <c r="D378" i="1" a="1"/>
  <c r="D378" i="1" s="1"/>
  <c r="C378" i="1" a="1"/>
  <c r="C378" i="1" s="1"/>
  <c r="B378" i="1" a="1"/>
  <c r="B378" i="1" s="1"/>
  <c r="D377" i="1"/>
  <c r="C377" i="1"/>
  <c r="B377" i="1"/>
  <c r="D376" i="1"/>
  <c r="C376" i="1"/>
  <c r="B376" i="1"/>
  <c r="D368" i="1" a="1"/>
  <c r="D368" i="1" s="1"/>
  <c r="C368" i="1" a="1"/>
  <c r="C368" i="1" s="1"/>
  <c r="B368" i="1"/>
  <c r="B368" i="1" a="1"/>
  <c r="D359" i="1" a="1"/>
  <c r="D359" i="1" s="1"/>
  <c r="C359" i="1" a="1"/>
  <c r="C359" i="1" s="1"/>
  <c r="B359" i="1" a="1"/>
  <c r="B359" i="1" s="1"/>
  <c r="D357" i="1" a="1"/>
  <c r="D357" i="1" s="1"/>
  <c r="C357" i="1" a="1"/>
  <c r="C357" i="1" s="1"/>
  <c r="B357" i="1"/>
  <c r="B357" i="1" a="1"/>
  <c r="D355" i="1" a="1"/>
  <c r="D355" i="1" s="1"/>
  <c r="C355" i="1" a="1"/>
  <c r="C355" i="1" s="1"/>
  <c r="B355" i="1" a="1"/>
  <c r="B355" i="1" s="1"/>
  <c r="D353" i="1" a="1"/>
  <c r="D353" i="1" s="1"/>
  <c r="C353" i="1" a="1"/>
  <c r="C353" i="1" s="1"/>
  <c r="B353" i="1"/>
  <c r="B353" i="1" a="1"/>
  <c r="D348" i="1" a="1"/>
  <c r="D348" i="1" s="1"/>
  <c r="C348" i="1" a="1"/>
  <c r="C348" i="1" s="1"/>
  <c r="B348" i="1" a="1"/>
  <c r="B348" i="1" s="1"/>
  <c r="D339" i="1" a="1"/>
  <c r="D339" i="1" s="1"/>
  <c r="C339" i="1" a="1"/>
  <c r="C339" i="1" s="1"/>
  <c r="B339" i="1"/>
  <c r="B339" i="1" a="1"/>
  <c r="B331" i="1" a="1"/>
  <c r="B331" i="1" s="1"/>
  <c r="D330" i="1" a="1"/>
  <c r="D330" i="1" s="1"/>
  <c r="C330" i="1" a="1"/>
  <c r="C330" i="1" s="1"/>
  <c r="B330" i="1"/>
  <c r="D329" i="1"/>
  <c r="C329" i="1"/>
  <c r="B329" i="1"/>
  <c r="D2" i="1" a="1"/>
  <c r="D2" i="1" s="1"/>
  <c r="C2" i="1" a="1"/>
  <c r="C2" i="1" s="1"/>
  <c r="B2" i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<sst xmlns="http://schemas.openxmlformats.org/spreadsheetml/2006/main" count="447" uniqueCount="443">
  <si>
    <t>產品編號</t>
    <phoneticPr fontId="1" type="noConversion"/>
  </si>
  <si>
    <t>產品名稱</t>
    <phoneticPr fontId="1" type="noConversion"/>
  </si>
  <si>
    <t>大陸貨號</t>
    <phoneticPr fontId="1" type="noConversion"/>
  </si>
  <si>
    <t>大陸名稱</t>
    <phoneticPr fontId="1" type="noConversion"/>
  </si>
  <si>
    <t>A001-001</t>
  </si>
  <si>
    <t>A001-002</t>
  </si>
  <si>
    <t>A002-001</t>
  </si>
  <si>
    <t>A002-002</t>
  </si>
  <si>
    <t>A003-001</t>
  </si>
  <si>
    <t>A003-002</t>
  </si>
  <si>
    <t>A004-001</t>
  </si>
  <si>
    <t>A004-002</t>
  </si>
  <si>
    <t>A005</t>
  </si>
  <si>
    <t>A006-001</t>
  </si>
  <si>
    <t>A006-002</t>
  </si>
  <si>
    <t>A006-003</t>
  </si>
  <si>
    <t>A007</t>
  </si>
  <si>
    <t>A008</t>
  </si>
  <si>
    <t>A009</t>
  </si>
  <si>
    <t>A010</t>
  </si>
  <si>
    <t>A011</t>
  </si>
  <si>
    <t>A012</t>
  </si>
  <si>
    <t>A013-001</t>
  </si>
  <si>
    <t>A013-002</t>
  </si>
  <si>
    <t>A014-001</t>
  </si>
  <si>
    <t>A014-002</t>
  </si>
  <si>
    <t>A015-001</t>
  </si>
  <si>
    <t>A015-002</t>
  </si>
  <si>
    <t>A016-001</t>
  </si>
  <si>
    <t>A016-002</t>
  </si>
  <si>
    <t>A016-003</t>
  </si>
  <si>
    <t>A017</t>
  </si>
  <si>
    <t>A018</t>
  </si>
  <si>
    <t>A019-001</t>
  </si>
  <si>
    <t>A019-002</t>
  </si>
  <si>
    <t>A020-001</t>
  </si>
  <si>
    <t>A020-002</t>
  </si>
  <si>
    <t>A021-001</t>
  </si>
  <si>
    <t>A021-002</t>
  </si>
  <si>
    <t>A022-001</t>
  </si>
  <si>
    <t>A022-002</t>
  </si>
  <si>
    <t>A023-001</t>
  </si>
  <si>
    <t>A023-002</t>
  </si>
  <si>
    <t>A024-001</t>
  </si>
  <si>
    <t>A024-002</t>
  </si>
  <si>
    <t>A025</t>
  </si>
  <si>
    <t>A026</t>
  </si>
  <si>
    <t>A027-001</t>
  </si>
  <si>
    <t>A027-002</t>
  </si>
  <si>
    <t>A028</t>
  </si>
  <si>
    <t>A029</t>
  </si>
  <si>
    <t>A030</t>
  </si>
  <si>
    <t>A031-001</t>
  </si>
  <si>
    <t>A031-002</t>
  </si>
  <si>
    <t>A032</t>
  </si>
  <si>
    <t>A033</t>
  </si>
  <si>
    <t>A034</t>
  </si>
  <si>
    <t>A035-001</t>
  </si>
  <si>
    <t>A035-002</t>
  </si>
  <si>
    <t>A036</t>
  </si>
  <si>
    <t>A037</t>
  </si>
  <si>
    <t>A038-001</t>
  </si>
  <si>
    <t>A038-002</t>
  </si>
  <si>
    <t>A039</t>
  </si>
  <si>
    <t>A040</t>
    <phoneticPr fontId="1" type="noConversion"/>
  </si>
  <si>
    <t>A041</t>
  </si>
  <si>
    <t>A042</t>
    <phoneticPr fontId="1" type="noConversion"/>
  </si>
  <si>
    <t>A043</t>
    <phoneticPr fontId="1" type="noConversion"/>
  </si>
  <si>
    <t>A044</t>
  </si>
  <si>
    <t>A045-001</t>
  </si>
  <si>
    <t>A045-002</t>
  </si>
  <si>
    <t>A046</t>
  </si>
  <si>
    <t>A047</t>
  </si>
  <si>
    <t>A048</t>
  </si>
  <si>
    <t>A049-001</t>
  </si>
  <si>
    <t>A049-002</t>
  </si>
  <si>
    <t>A049-003</t>
  </si>
  <si>
    <t>B001</t>
  </si>
  <si>
    <t>B002</t>
  </si>
  <si>
    <t>B003</t>
  </si>
  <si>
    <t>B004</t>
  </si>
  <si>
    <t>B005</t>
  </si>
  <si>
    <t>B006</t>
  </si>
  <si>
    <t>B007</t>
  </si>
  <si>
    <t>B008</t>
  </si>
  <si>
    <t>B009</t>
  </si>
  <si>
    <t>B010</t>
  </si>
  <si>
    <t>B011</t>
  </si>
  <si>
    <t>B012</t>
  </si>
  <si>
    <t>B013</t>
  </si>
  <si>
    <t>B014</t>
  </si>
  <si>
    <t>B015</t>
  </si>
  <si>
    <t>B016</t>
  </si>
  <si>
    <t>B017</t>
  </si>
  <si>
    <t>B018</t>
  </si>
  <si>
    <t>B019</t>
  </si>
  <si>
    <t>B020-001</t>
  </si>
  <si>
    <t>B020-002</t>
  </si>
  <si>
    <t>B021</t>
  </si>
  <si>
    <t>B022</t>
  </si>
  <si>
    <t>B023</t>
  </si>
  <si>
    <t>B024</t>
  </si>
  <si>
    <t>B025</t>
  </si>
  <si>
    <t>B026</t>
  </si>
  <si>
    <t>B027</t>
  </si>
  <si>
    <t>B028</t>
  </si>
  <si>
    <t>B029</t>
  </si>
  <si>
    <t>B030</t>
  </si>
  <si>
    <t>B031</t>
  </si>
  <si>
    <t>B032</t>
  </si>
  <si>
    <t>B033</t>
  </si>
  <si>
    <t>B034</t>
  </si>
  <si>
    <t>B035</t>
  </si>
  <si>
    <t>B036</t>
  </si>
  <si>
    <t>B037</t>
  </si>
  <si>
    <t>B038</t>
  </si>
  <si>
    <t>B039</t>
  </si>
  <si>
    <t>B040</t>
  </si>
  <si>
    <t>B041</t>
    <phoneticPr fontId="1" type="noConversion"/>
  </si>
  <si>
    <t>B042</t>
  </si>
  <si>
    <t>B043</t>
  </si>
  <si>
    <t>B044</t>
  </si>
  <si>
    <t>B045</t>
  </si>
  <si>
    <t>B046</t>
  </si>
  <si>
    <t>B047</t>
  </si>
  <si>
    <t>B048</t>
  </si>
  <si>
    <t>B049</t>
  </si>
  <si>
    <t>B050</t>
  </si>
  <si>
    <t>B051</t>
  </si>
  <si>
    <t>B052</t>
  </si>
  <si>
    <t>B053</t>
  </si>
  <si>
    <t>B054</t>
  </si>
  <si>
    <t>B055</t>
  </si>
  <si>
    <t>B056</t>
  </si>
  <si>
    <t>B057</t>
  </si>
  <si>
    <t>B058</t>
  </si>
  <si>
    <t>B059</t>
  </si>
  <si>
    <t>B060</t>
  </si>
  <si>
    <t>B061</t>
  </si>
  <si>
    <t>B062</t>
  </si>
  <si>
    <t>B063</t>
  </si>
  <si>
    <t>B064</t>
  </si>
  <si>
    <t>B065</t>
  </si>
  <si>
    <t>B066</t>
  </si>
  <si>
    <t>B067</t>
  </si>
  <si>
    <t>B068</t>
  </si>
  <si>
    <t>B069</t>
  </si>
  <si>
    <t>B070</t>
  </si>
  <si>
    <t>B071</t>
  </si>
  <si>
    <t>B072</t>
  </si>
  <si>
    <t>B073</t>
  </si>
  <si>
    <t>B074</t>
  </si>
  <si>
    <t>B075</t>
  </si>
  <si>
    <t>B076</t>
  </si>
  <si>
    <t>B077</t>
  </si>
  <si>
    <t>B078</t>
  </si>
  <si>
    <t>B079</t>
  </si>
  <si>
    <t>B080</t>
  </si>
  <si>
    <t>B081</t>
  </si>
  <si>
    <t>B082</t>
  </si>
  <si>
    <t>B083</t>
  </si>
  <si>
    <t>B084</t>
  </si>
  <si>
    <t>B085</t>
  </si>
  <si>
    <t>B086</t>
  </si>
  <si>
    <t>B087</t>
  </si>
  <si>
    <t>B088</t>
  </si>
  <si>
    <t>B089</t>
  </si>
  <si>
    <t>B090</t>
  </si>
  <si>
    <t>B091</t>
  </si>
  <si>
    <t>B092</t>
  </si>
  <si>
    <t>B093</t>
  </si>
  <si>
    <t>B094</t>
  </si>
  <si>
    <t>B095</t>
  </si>
  <si>
    <t>B097</t>
  </si>
  <si>
    <t>B098</t>
  </si>
  <si>
    <t>B099</t>
  </si>
  <si>
    <t>B100</t>
  </si>
  <si>
    <t>B101</t>
  </si>
  <si>
    <t>B102</t>
  </si>
  <si>
    <t>B103</t>
  </si>
  <si>
    <t>B104</t>
  </si>
  <si>
    <t>B105</t>
  </si>
  <si>
    <t>B106</t>
  </si>
  <si>
    <t>B107</t>
  </si>
  <si>
    <t>B108</t>
  </si>
  <si>
    <t>B109</t>
  </si>
  <si>
    <t>B110</t>
  </si>
  <si>
    <t>B111</t>
  </si>
  <si>
    <t>B112</t>
  </si>
  <si>
    <t>B113</t>
  </si>
  <si>
    <t>B115</t>
  </si>
  <si>
    <t>B116</t>
  </si>
  <si>
    <t>B117</t>
  </si>
  <si>
    <t>B118</t>
  </si>
  <si>
    <t>B119</t>
  </si>
  <si>
    <t>B120</t>
  </si>
  <si>
    <t>B121</t>
  </si>
  <si>
    <t>B122</t>
  </si>
  <si>
    <t>B123</t>
  </si>
  <si>
    <t>B124</t>
  </si>
  <si>
    <t>B125</t>
  </si>
  <si>
    <t>B126</t>
  </si>
  <si>
    <t>B127</t>
  </si>
  <si>
    <t>B128</t>
  </si>
  <si>
    <t>B129</t>
  </si>
  <si>
    <t>B130</t>
  </si>
  <si>
    <t>B131</t>
  </si>
  <si>
    <t>B132</t>
  </si>
  <si>
    <t>B134</t>
  </si>
  <si>
    <t>B135</t>
  </si>
  <si>
    <t>B136</t>
  </si>
  <si>
    <t>B137</t>
  </si>
  <si>
    <t>B138</t>
  </si>
  <si>
    <t>B139</t>
  </si>
  <si>
    <t>B140</t>
  </si>
  <si>
    <t>B141</t>
  </si>
  <si>
    <t>B142</t>
  </si>
  <si>
    <t>B143</t>
  </si>
  <si>
    <t>B144</t>
  </si>
  <si>
    <t>B145</t>
  </si>
  <si>
    <t>B146</t>
  </si>
  <si>
    <t>B147</t>
  </si>
  <si>
    <t>B148</t>
  </si>
  <si>
    <t>B149</t>
  </si>
  <si>
    <t>B150</t>
  </si>
  <si>
    <t>B151</t>
  </si>
  <si>
    <t>B152</t>
  </si>
  <si>
    <t>B153</t>
  </si>
  <si>
    <t>B154</t>
  </si>
  <si>
    <t>B155</t>
  </si>
  <si>
    <t>B156</t>
  </si>
  <si>
    <t>B157</t>
  </si>
  <si>
    <t>B158</t>
  </si>
  <si>
    <t>B159</t>
  </si>
  <si>
    <t>B160</t>
  </si>
  <si>
    <t>B161</t>
  </si>
  <si>
    <t>B162</t>
  </si>
  <si>
    <t>B163</t>
  </si>
  <si>
    <t>B164</t>
  </si>
  <si>
    <t>B165</t>
  </si>
  <si>
    <t>B166</t>
  </si>
  <si>
    <t>B167</t>
  </si>
  <si>
    <t>B168</t>
  </si>
  <si>
    <t>B169</t>
  </si>
  <si>
    <t>B170</t>
  </si>
  <si>
    <t>B171</t>
  </si>
  <si>
    <t>B172</t>
  </si>
  <si>
    <t>B173</t>
  </si>
  <si>
    <t>C001-001</t>
  </si>
  <si>
    <t>C001-002</t>
  </si>
  <si>
    <t>C002-001</t>
  </si>
  <si>
    <t>C002-002</t>
  </si>
  <si>
    <t>C003-001</t>
  </si>
  <si>
    <t>C003-002</t>
  </si>
  <si>
    <t>C004-001</t>
  </si>
  <si>
    <t>C004-002</t>
  </si>
  <si>
    <t>C005-001</t>
  </si>
  <si>
    <t>C005-002</t>
  </si>
  <si>
    <t>C006-001</t>
  </si>
  <si>
    <t>C007-001</t>
  </si>
  <si>
    <t>C007-002</t>
  </si>
  <si>
    <t>C008-001</t>
    <phoneticPr fontId="1" type="noConversion"/>
  </si>
  <si>
    <t>C008-002</t>
    <phoneticPr fontId="1" type="noConversion"/>
  </si>
  <si>
    <t>C009-001</t>
  </si>
  <si>
    <t>C009-002</t>
  </si>
  <si>
    <t>C010-001</t>
  </si>
  <si>
    <t>C010-002</t>
  </si>
  <si>
    <t>C011-001</t>
  </si>
  <si>
    <t>C012-001</t>
  </si>
  <si>
    <t>C013-001</t>
  </si>
  <si>
    <t>C013-002</t>
  </si>
  <si>
    <t>C014-001</t>
  </si>
  <si>
    <t>C015-001</t>
  </si>
  <si>
    <t>C015-002</t>
  </si>
  <si>
    <t>C016-001</t>
  </si>
  <si>
    <t>C016-002</t>
  </si>
  <si>
    <t>C017-001</t>
  </si>
  <si>
    <t>C017-002</t>
  </si>
  <si>
    <t>C018-001</t>
  </si>
  <si>
    <t>C018-002</t>
  </si>
  <si>
    <t>C019</t>
  </si>
  <si>
    <t>C020-001</t>
  </si>
  <si>
    <t>C020-002</t>
  </si>
  <si>
    <t>C021</t>
  </si>
  <si>
    <t>C022</t>
  </si>
  <si>
    <t>C023</t>
  </si>
  <si>
    <t>C024</t>
  </si>
  <si>
    <t>C025</t>
  </si>
  <si>
    <t>C026</t>
  </si>
  <si>
    <t>C027</t>
  </si>
  <si>
    <t>C028</t>
  </si>
  <si>
    <t>C029</t>
  </si>
  <si>
    <t>C030</t>
  </si>
  <si>
    <t>C031</t>
  </si>
  <si>
    <t>C032</t>
  </si>
  <si>
    <t>C033</t>
  </si>
  <si>
    <t>C034</t>
  </si>
  <si>
    <t>C035</t>
  </si>
  <si>
    <t>C036</t>
  </si>
  <si>
    <t>C037</t>
  </si>
  <si>
    <t>C038</t>
  </si>
  <si>
    <t>C039</t>
  </si>
  <si>
    <t>C040</t>
  </si>
  <si>
    <t>C041</t>
  </si>
  <si>
    <t>C042</t>
  </si>
  <si>
    <t>C043</t>
  </si>
  <si>
    <t>C043-001</t>
    <phoneticPr fontId="1" type="noConversion"/>
  </si>
  <si>
    <t>C044</t>
  </si>
  <si>
    <t>C045</t>
  </si>
  <si>
    <t>C046</t>
  </si>
  <si>
    <t>C047</t>
  </si>
  <si>
    <t>C048</t>
  </si>
  <si>
    <t>C049</t>
  </si>
  <si>
    <t>C050</t>
  </si>
  <si>
    <t>C051</t>
  </si>
  <si>
    <t>C052-001</t>
  </si>
  <si>
    <t>C052-002</t>
  </si>
  <si>
    <t>C053-001</t>
  </si>
  <si>
    <t>C053-002</t>
  </si>
  <si>
    <t>C054</t>
  </si>
  <si>
    <t>C055</t>
  </si>
  <si>
    <t>C056</t>
  </si>
  <si>
    <t>C057</t>
  </si>
  <si>
    <t>C058</t>
  </si>
  <si>
    <t>C059</t>
  </si>
  <si>
    <t>C060</t>
  </si>
  <si>
    <t>C061</t>
  </si>
  <si>
    <t>C062</t>
  </si>
  <si>
    <t>C063</t>
  </si>
  <si>
    <t>C064</t>
  </si>
  <si>
    <t>C065</t>
  </si>
  <si>
    <t>C066</t>
    <phoneticPr fontId="1" type="noConversion"/>
  </si>
  <si>
    <t>C067</t>
  </si>
  <si>
    <t>C068</t>
  </si>
  <si>
    <t>C069</t>
  </si>
  <si>
    <t>C070</t>
  </si>
  <si>
    <t>C071</t>
    <phoneticPr fontId="1" type="noConversion"/>
  </si>
  <si>
    <t xml:space="preserve">(022)VERYCA 舊款 </t>
    <phoneticPr fontId="1" type="noConversion"/>
  </si>
  <si>
    <t>TW022</t>
    <phoneticPr fontId="1" type="noConversion"/>
  </si>
  <si>
    <t>C072</t>
    <phoneticPr fontId="1" type="noConversion"/>
  </si>
  <si>
    <t>(023)VERYCA 新款</t>
    <phoneticPr fontId="1" type="noConversion"/>
  </si>
  <si>
    <t>TW023</t>
    <phoneticPr fontId="1" type="noConversion"/>
  </si>
  <si>
    <t>C073-001</t>
    <phoneticPr fontId="1" type="noConversion"/>
  </si>
  <si>
    <t>(006)CUSTIN 新雙邊 螢幕 黑</t>
    <phoneticPr fontId="1" type="noConversion"/>
  </si>
  <si>
    <t>TW006 雙邊黑</t>
    <phoneticPr fontId="1" type="noConversion"/>
  </si>
  <si>
    <t>C073-002</t>
    <phoneticPr fontId="1" type="noConversion"/>
  </si>
  <si>
    <t>(006)CUSTIN 新雙邊 螢幕 卡夢</t>
    <phoneticPr fontId="1" type="noConversion"/>
  </si>
  <si>
    <t>TW006 雙邊碳纖</t>
    <phoneticPr fontId="1" type="noConversion"/>
  </si>
  <si>
    <t>C074</t>
    <phoneticPr fontId="1" type="noConversion"/>
  </si>
  <si>
    <t>(028)SWIFT 2024 螢幕</t>
    <phoneticPr fontId="1" type="noConversion"/>
  </si>
  <si>
    <t>TW028 黑</t>
    <phoneticPr fontId="1" type="noConversion"/>
  </si>
  <si>
    <t>TW028黑</t>
    <phoneticPr fontId="1" type="noConversion"/>
  </si>
  <si>
    <t>C075</t>
  </si>
  <si>
    <t>C076</t>
  </si>
  <si>
    <t>C077</t>
  </si>
  <si>
    <t>C078</t>
  </si>
  <si>
    <t>C079</t>
  </si>
  <si>
    <t>C080</t>
  </si>
  <si>
    <t>C081</t>
  </si>
  <si>
    <t>C082</t>
  </si>
  <si>
    <t>C083</t>
  </si>
  <si>
    <t>C084</t>
  </si>
  <si>
    <t>C085</t>
  </si>
  <si>
    <t>C086</t>
  </si>
  <si>
    <t>C087</t>
  </si>
  <si>
    <t>C088</t>
  </si>
  <si>
    <t>C089</t>
  </si>
  <si>
    <r>
      <t>C09</t>
    </r>
    <r>
      <rPr>
        <sz val="12"/>
        <color theme="1"/>
        <rFont val="Microsoft YaHei"/>
        <family val="2"/>
        <charset val="134"/>
      </rPr>
      <t>1</t>
    </r>
    <phoneticPr fontId="1" type="noConversion"/>
  </si>
  <si>
    <r>
      <t>C092</t>
    </r>
    <r>
      <rPr>
        <sz val="12"/>
        <color theme="1"/>
        <rFont val="Microsoft YaHei"/>
        <family val="2"/>
        <charset val="134"/>
      </rPr>
      <t/>
    </r>
  </si>
  <si>
    <r>
      <t>C093</t>
    </r>
    <r>
      <rPr>
        <sz val="12"/>
        <color theme="1"/>
        <rFont val="Microsoft YaHei"/>
        <family val="2"/>
        <charset val="134"/>
      </rPr>
      <t/>
    </r>
  </si>
  <si>
    <r>
      <t>C094</t>
    </r>
    <r>
      <rPr>
        <sz val="12"/>
        <color theme="1"/>
        <rFont val="Microsoft YaHei"/>
        <family val="2"/>
        <charset val="134"/>
      </rPr>
      <t/>
    </r>
  </si>
  <si>
    <r>
      <t>C095</t>
    </r>
    <r>
      <rPr>
        <sz val="12"/>
        <color theme="1"/>
        <rFont val="Microsoft YaHei"/>
        <family val="2"/>
        <charset val="134"/>
      </rPr>
      <t/>
    </r>
  </si>
  <si>
    <r>
      <t>C096</t>
    </r>
    <r>
      <rPr>
        <sz val="12"/>
        <color theme="1"/>
        <rFont val="Microsoft YaHei"/>
        <family val="2"/>
        <charset val="134"/>
      </rPr>
      <t/>
    </r>
  </si>
  <si>
    <r>
      <t>C097</t>
    </r>
    <r>
      <rPr>
        <sz val="12"/>
        <color theme="1"/>
        <rFont val="Microsoft YaHei"/>
        <family val="2"/>
        <charset val="134"/>
      </rPr>
      <t/>
    </r>
  </si>
  <si>
    <r>
      <t>C098</t>
    </r>
    <r>
      <rPr>
        <sz val="12"/>
        <color theme="1"/>
        <rFont val="Microsoft YaHei"/>
        <family val="2"/>
        <charset val="134"/>
      </rPr>
      <t>-001</t>
    </r>
    <phoneticPr fontId="1" type="noConversion"/>
  </si>
  <si>
    <r>
      <t>C098</t>
    </r>
    <r>
      <rPr>
        <sz val="12"/>
        <color theme="1"/>
        <rFont val="Microsoft YaHei"/>
        <family val="2"/>
        <charset val="134"/>
      </rPr>
      <t>-002</t>
    </r>
    <r>
      <rPr>
        <sz val="12"/>
        <color theme="1"/>
        <rFont val="新細明體"/>
        <family val="2"/>
        <charset val="136"/>
        <scheme val="minor"/>
      </rPr>
      <t/>
    </r>
  </si>
  <si>
    <r>
      <t>C099</t>
    </r>
    <r>
      <rPr>
        <sz val="12"/>
        <color theme="1"/>
        <rFont val="Microsoft YaHei"/>
        <family val="2"/>
        <charset val="134"/>
      </rPr>
      <t>-001</t>
    </r>
    <phoneticPr fontId="1" type="noConversion"/>
  </si>
  <si>
    <r>
      <t>C099</t>
    </r>
    <r>
      <rPr>
        <sz val="12"/>
        <color theme="1"/>
        <rFont val="Microsoft YaHei"/>
        <family val="2"/>
        <charset val="134"/>
      </rPr>
      <t>-002</t>
    </r>
    <r>
      <rPr>
        <sz val="12"/>
        <color theme="1"/>
        <rFont val="新細明體"/>
        <family val="2"/>
        <charset val="136"/>
        <scheme val="minor"/>
      </rPr>
      <t/>
    </r>
  </si>
  <si>
    <r>
      <t>C100</t>
    </r>
    <r>
      <rPr>
        <sz val="12"/>
        <color theme="1"/>
        <rFont val="Microsoft YaHei"/>
        <family val="2"/>
        <charset val="134"/>
      </rPr>
      <t/>
    </r>
  </si>
  <si>
    <r>
      <t>C101</t>
    </r>
    <r>
      <rPr>
        <sz val="12"/>
        <color theme="1"/>
        <rFont val="Microsoft YaHei"/>
        <family val="2"/>
        <charset val="134"/>
      </rPr>
      <t>-001</t>
    </r>
    <phoneticPr fontId="1" type="noConversion"/>
  </si>
  <si>
    <r>
      <t>C101</t>
    </r>
    <r>
      <rPr>
        <sz val="12"/>
        <color theme="1"/>
        <rFont val="Microsoft YaHei"/>
        <family val="2"/>
        <charset val="134"/>
      </rPr>
      <t>-002</t>
    </r>
    <r>
      <rPr>
        <sz val="12"/>
        <color theme="1"/>
        <rFont val="新細明體"/>
        <family val="2"/>
        <charset val="136"/>
        <scheme val="minor"/>
      </rPr>
      <t/>
    </r>
  </si>
  <si>
    <t>C102</t>
    <phoneticPr fontId="1" type="noConversion"/>
  </si>
  <si>
    <t>C103</t>
  </si>
  <si>
    <t>C104</t>
  </si>
  <si>
    <t>C105</t>
  </si>
  <si>
    <t>C106</t>
  </si>
  <si>
    <t>C107</t>
  </si>
  <si>
    <t>C108</t>
  </si>
  <si>
    <t>C109</t>
  </si>
  <si>
    <t>C110</t>
    <phoneticPr fontId="1" type="noConversion"/>
  </si>
  <si>
    <r>
      <t>C11</t>
    </r>
    <r>
      <rPr>
        <sz val="12"/>
        <color theme="1"/>
        <rFont val="Microsoft YaHei"/>
        <family val="2"/>
        <charset val="134"/>
      </rPr>
      <t>2</t>
    </r>
    <phoneticPr fontId="1" type="noConversion"/>
  </si>
  <si>
    <r>
      <t>C113</t>
    </r>
    <r>
      <rPr>
        <sz val="12"/>
        <color theme="1"/>
        <rFont val="Microsoft YaHei"/>
        <family val="2"/>
        <charset val="134"/>
      </rPr>
      <t/>
    </r>
  </si>
  <si>
    <r>
      <t>C114</t>
    </r>
    <r>
      <rPr>
        <sz val="12"/>
        <color theme="1"/>
        <rFont val="Microsoft YaHei"/>
        <family val="2"/>
        <charset val="134"/>
      </rPr>
      <t/>
    </r>
  </si>
  <si>
    <r>
      <t>C115</t>
    </r>
    <r>
      <rPr>
        <sz val="12"/>
        <color theme="1"/>
        <rFont val="Microsoft YaHei"/>
        <family val="2"/>
        <charset val="134"/>
      </rPr>
      <t/>
    </r>
  </si>
  <si>
    <r>
      <t>C116</t>
    </r>
    <r>
      <rPr>
        <sz val="12"/>
        <color theme="1"/>
        <rFont val="Microsoft YaHei"/>
        <family val="2"/>
        <charset val="134"/>
      </rPr>
      <t/>
    </r>
  </si>
  <si>
    <r>
      <t>C117</t>
    </r>
    <r>
      <rPr>
        <sz val="12"/>
        <color theme="1"/>
        <rFont val="Microsoft YaHei"/>
        <family val="2"/>
        <charset val="134"/>
      </rPr>
      <t/>
    </r>
  </si>
  <si>
    <r>
      <t>C118</t>
    </r>
    <r>
      <rPr>
        <sz val="12"/>
        <color theme="1"/>
        <rFont val="Microsoft YaHei"/>
        <family val="2"/>
        <charset val="134"/>
      </rPr>
      <t/>
    </r>
  </si>
  <si>
    <r>
      <t>C119</t>
    </r>
    <r>
      <rPr>
        <sz val="12"/>
        <color theme="1"/>
        <rFont val="Microsoft YaHei"/>
        <family val="2"/>
        <charset val="134"/>
      </rPr>
      <t/>
    </r>
  </si>
  <si>
    <r>
      <t>C120</t>
    </r>
    <r>
      <rPr>
        <sz val="12"/>
        <color theme="1"/>
        <rFont val="Microsoft YaHei"/>
        <family val="2"/>
        <charset val="134"/>
      </rPr>
      <t/>
    </r>
  </si>
  <si>
    <r>
      <t>C121</t>
    </r>
    <r>
      <rPr>
        <sz val="12"/>
        <color theme="1"/>
        <rFont val="Microsoft YaHei"/>
        <family val="2"/>
        <charset val="134"/>
      </rPr>
      <t/>
    </r>
  </si>
  <si>
    <r>
      <t>C122</t>
    </r>
    <r>
      <rPr>
        <sz val="12"/>
        <color theme="1"/>
        <rFont val="Microsoft YaHei"/>
        <family val="2"/>
        <charset val="134"/>
      </rPr>
      <t/>
    </r>
  </si>
  <si>
    <r>
      <t>C123</t>
    </r>
    <r>
      <rPr>
        <sz val="12"/>
        <color theme="1"/>
        <rFont val="Microsoft YaHei"/>
        <family val="2"/>
        <charset val="134"/>
      </rPr>
      <t/>
    </r>
  </si>
  <si>
    <r>
      <t>C124</t>
    </r>
    <r>
      <rPr>
        <sz val="12"/>
        <color theme="1"/>
        <rFont val="Microsoft YaHei"/>
        <family val="2"/>
        <charset val="134"/>
      </rPr>
      <t/>
    </r>
  </si>
  <si>
    <r>
      <t>C125</t>
    </r>
    <r>
      <rPr>
        <sz val="12"/>
        <color theme="1"/>
        <rFont val="Microsoft YaHei"/>
        <family val="2"/>
        <charset val="134"/>
      </rPr>
      <t/>
    </r>
  </si>
  <si>
    <r>
      <t>C126</t>
    </r>
    <r>
      <rPr>
        <sz val="12"/>
        <color theme="1"/>
        <rFont val="Microsoft YaHei"/>
        <family val="2"/>
        <charset val="134"/>
      </rPr>
      <t/>
    </r>
  </si>
  <si>
    <r>
      <t>C127</t>
    </r>
    <r>
      <rPr>
        <sz val="12"/>
        <color theme="1"/>
        <rFont val="Microsoft YaHei"/>
        <family val="2"/>
        <charset val="134"/>
      </rPr>
      <t/>
    </r>
  </si>
  <si>
    <r>
      <t>C128</t>
    </r>
    <r>
      <rPr>
        <sz val="12"/>
        <color theme="1"/>
        <rFont val="Microsoft YaHei"/>
        <family val="2"/>
        <charset val="134"/>
      </rPr>
      <t/>
    </r>
  </si>
  <si>
    <t>C129</t>
    <phoneticPr fontId="1" type="noConversion"/>
  </si>
  <si>
    <r>
      <t>C130</t>
    </r>
    <r>
      <rPr>
        <sz val="12"/>
        <color theme="1"/>
        <rFont val="Microsoft YaHei"/>
        <family val="2"/>
        <charset val="134"/>
      </rPr>
      <t/>
    </r>
  </si>
  <si>
    <r>
      <t>C131</t>
    </r>
    <r>
      <rPr>
        <sz val="12"/>
        <color theme="1"/>
        <rFont val="Microsoft YaHei"/>
        <family val="2"/>
        <charset val="134"/>
      </rPr>
      <t/>
    </r>
  </si>
  <si>
    <r>
      <t>C132</t>
    </r>
    <r>
      <rPr>
        <sz val="12"/>
        <color theme="1"/>
        <rFont val="Microsoft YaHei"/>
        <family val="2"/>
        <charset val="134"/>
      </rPr>
      <t/>
    </r>
  </si>
  <si>
    <r>
      <t>C133</t>
    </r>
    <r>
      <rPr>
        <sz val="12"/>
        <color theme="1"/>
        <rFont val="Microsoft YaHei"/>
        <family val="2"/>
        <charset val="134"/>
      </rPr>
      <t/>
    </r>
  </si>
  <si>
    <r>
      <t>C134</t>
    </r>
    <r>
      <rPr>
        <sz val="12"/>
        <color theme="1"/>
        <rFont val="Microsoft YaHei"/>
        <family val="2"/>
        <charset val="134"/>
      </rPr>
      <t/>
    </r>
  </si>
  <si>
    <r>
      <t>C135</t>
    </r>
    <r>
      <rPr>
        <sz val="12"/>
        <color theme="1"/>
        <rFont val="Microsoft YaHei"/>
        <family val="2"/>
        <charset val="134"/>
      </rPr>
      <t/>
    </r>
  </si>
  <si>
    <r>
      <t>C136</t>
    </r>
    <r>
      <rPr>
        <sz val="12"/>
        <color theme="1"/>
        <rFont val="Microsoft YaHei"/>
        <family val="2"/>
        <charset val="134"/>
      </rPr>
      <t/>
    </r>
  </si>
  <si>
    <r>
      <t>C137</t>
    </r>
    <r>
      <rPr>
        <sz val="12"/>
        <color theme="1"/>
        <rFont val="Microsoft YaHei"/>
        <family val="2"/>
        <charset val="134"/>
      </rPr>
      <t/>
    </r>
  </si>
  <si>
    <r>
      <t>C138</t>
    </r>
    <r>
      <rPr>
        <sz val="12"/>
        <color theme="1"/>
        <rFont val="Microsoft YaHei"/>
        <family val="2"/>
        <charset val="134"/>
      </rPr>
      <t/>
    </r>
  </si>
  <si>
    <r>
      <t>C139</t>
    </r>
    <r>
      <rPr>
        <sz val="12"/>
        <color theme="1"/>
        <rFont val="Microsoft YaHei"/>
        <family val="2"/>
        <charset val="134"/>
      </rPr>
      <t/>
    </r>
  </si>
  <si>
    <r>
      <t>C140</t>
    </r>
    <r>
      <rPr>
        <sz val="12"/>
        <color theme="1"/>
        <rFont val="Microsoft YaHei"/>
        <family val="2"/>
        <charset val="134"/>
      </rPr>
      <t/>
    </r>
  </si>
  <si>
    <r>
      <t>C141</t>
    </r>
    <r>
      <rPr>
        <sz val="12"/>
        <color theme="1"/>
        <rFont val="Microsoft YaHei"/>
        <family val="2"/>
        <charset val="134"/>
      </rPr>
      <t/>
    </r>
  </si>
  <si>
    <r>
      <t>C142</t>
    </r>
    <r>
      <rPr>
        <sz val="12"/>
        <color theme="1"/>
        <rFont val="Microsoft YaHei"/>
        <family val="2"/>
        <charset val="134"/>
      </rPr>
      <t/>
    </r>
  </si>
  <si>
    <r>
      <t>C143</t>
    </r>
    <r>
      <rPr>
        <sz val="12"/>
        <color theme="1"/>
        <rFont val="Microsoft YaHei"/>
        <family val="2"/>
        <charset val="134"/>
      </rPr>
      <t/>
    </r>
  </si>
  <si>
    <r>
      <t>C144</t>
    </r>
    <r>
      <rPr>
        <sz val="12"/>
        <color theme="1"/>
        <rFont val="Microsoft YaHei"/>
        <family val="2"/>
        <charset val="134"/>
      </rPr>
      <t/>
    </r>
  </si>
  <si>
    <r>
      <t>C145</t>
    </r>
    <r>
      <rPr>
        <sz val="12"/>
        <color theme="1"/>
        <rFont val="Microsoft YaHei"/>
        <family val="2"/>
        <charset val="134"/>
      </rPr>
      <t/>
    </r>
  </si>
  <si>
    <r>
      <t>C146</t>
    </r>
    <r>
      <rPr>
        <sz val="12"/>
        <color theme="1"/>
        <rFont val="Microsoft YaHei"/>
        <family val="2"/>
        <charset val="134"/>
      </rPr>
      <t/>
    </r>
  </si>
  <si>
    <r>
      <t>C147</t>
    </r>
    <r>
      <rPr>
        <sz val="12"/>
        <color theme="1"/>
        <rFont val="Microsoft YaHei"/>
        <family val="2"/>
        <charset val="134"/>
      </rPr>
      <t/>
    </r>
  </si>
  <si>
    <r>
      <t>C148</t>
    </r>
    <r>
      <rPr>
        <sz val="12"/>
        <color theme="1"/>
        <rFont val="Microsoft YaHei"/>
        <family val="2"/>
        <charset val="134"/>
      </rPr>
      <t/>
    </r>
  </si>
  <si>
    <r>
      <t>C149</t>
    </r>
    <r>
      <rPr>
        <sz val="12"/>
        <color theme="1"/>
        <rFont val="Microsoft YaHei"/>
        <family val="2"/>
        <charset val="134"/>
      </rPr>
      <t/>
    </r>
  </si>
  <si>
    <r>
      <t>C150</t>
    </r>
    <r>
      <rPr>
        <sz val="12"/>
        <color theme="1"/>
        <rFont val="Microsoft YaHei"/>
        <family val="2"/>
        <charset val="134"/>
      </rPr>
      <t/>
    </r>
  </si>
  <si>
    <t>A016-001Q</t>
    <phoneticPr fontId="1" type="noConversion"/>
  </si>
  <si>
    <t>A033Q</t>
    <phoneticPr fontId="1" type="noConversion"/>
  </si>
  <si>
    <t>A034Q</t>
    <phoneticPr fontId="1" type="noConversion"/>
  </si>
  <si>
    <t>A037Q</t>
    <phoneticPr fontId="1" type="noConversion"/>
  </si>
  <si>
    <t>A039Q</t>
    <phoneticPr fontId="1" type="noConversion"/>
  </si>
  <si>
    <t>A041Q</t>
    <phoneticPr fontId="1" type="noConversion"/>
  </si>
  <si>
    <t>A049-001Q</t>
    <phoneticPr fontId="1" type="noConversion"/>
  </si>
  <si>
    <t>C002-001Q</t>
    <phoneticPr fontId="1" type="noConversion"/>
  </si>
  <si>
    <t>C003-001Q</t>
    <phoneticPr fontId="1" type="noConversion"/>
  </si>
  <si>
    <t>C004-001Q</t>
    <phoneticPr fontId="1" type="noConversion"/>
  </si>
  <si>
    <t>C005-001Q</t>
    <phoneticPr fontId="1" type="noConversion"/>
  </si>
  <si>
    <t>C006-001Q</t>
    <phoneticPr fontId="1" type="noConversion"/>
  </si>
  <si>
    <t>C020-001Q</t>
    <phoneticPr fontId="1" type="noConversion"/>
  </si>
  <si>
    <t>螺絲球頭底座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</si>
</sst>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2"/>
      <scheme val="minor"/>
    </font>
    <font>
      <sz val="12"/>
      <color theme="1"/>
      <name val="Microsoft YaHei"/>
      <family val="2"/>
      <charset val="134"/>
    </font>
    <font>
      <b/>
      <sz val="12"/>
      <color theme="1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2" fillId="0" borderId="0" xfId="1" applyAlignment="1">
      <alignment horizontal="center"/>
    </xf>
    <xf numFmtId="0" fontId="0" fillId="0" borderId="0" xfId="0" applyAlignment="1">
      <alignment horizontal="center" vertical="top"/>
    </xf>
    <xf numFmtId="0" fontId="3" fillId="0" borderId="0" xfId="1" applyFont="1" applyAlignment="1">
      <alignment horizontal="center"/>
    </xf>
    <xf numFmtId="0" fontId="4" fillId="0" borderId="0" xfId="1" applyFont="1" applyAlignment="1">
      <alignment horizontal="center" vertical="center"/>
    </xf>
  </cellXfs>
  <cellStyles count="2">
    <cellStyle name="一般" xfId="0" builtinId="0"/>
    <cellStyle name="一般 2" xfId="1" xr:uid="{765E9675-C821-46C8-AA6A-9311D94540E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5a82c31e9b917cd/Desktop/0609/0609/&#21483;&#36008;&#31995;&#32113;2-&#31354;&#30333;&#34920;&#21333;.xlsx" TargetMode="External"/><Relationship Id="rId1" Type="http://schemas.openxmlformats.org/officeDocument/2006/relationships/externalLinkPath" Target="0609/0609/&#21483;&#36008;&#31995;&#32113;2-&#31354;&#30333;&#34920;&#2133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商品總覽表"/>
      <sheetName val="叫貨量"/>
      <sheetName val="00系列廠"/>
      <sheetName val="無芳香片廠"/>
      <sheetName val="芳香片廠"/>
      <sheetName val="其他"/>
      <sheetName val="工作表1"/>
    </sheetNames>
    <sheetDataSet>
      <sheetData sheetId="0">
        <row r="1">
          <cell r="A1" t="str">
            <v>品號</v>
          </cell>
          <cell r="B1" t="str">
            <v>倉位</v>
          </cell>
          <cell r="C1" t="str">
            <v>品名</v>
          </cell>
          <cell r="D1" t="str">
            <v>大陸貨號</v>
          </cell>
          <cell r="E1" t="str">
            <v>大陸名稱</v>
          </cell>
        </row>
        <row r="2">
          <cell r="A2" t="str">
            <v>A001-001</v>
          </cell>
          <cell r="B2" t="str">
            <v>B8</v>
          </cell>
          <cell r="C2" t="str">
            <v xml:space="preserve">(L177) FOCUS MK3.5 正 黑色 </v>
          </cell>
          <cell r="D2" t="str">
            <v>L177</v>
          </cell>
          <cell r="E2" t="str">
            <v>15-18福克斯(黑)</v>
          </cell>
        </row>
        <row r="3">
          <cell r="A3" t="str">
            <v>A001-002</v>
          </cell>
          <cell r="B3" t="str">
            <v>A8</v>
          </cell>
          <cell r="C3" t="str">
            <v xml:space="preserve">(L177.) FOCUS MK3.5 正 卡夢 </v>
          </cell>
          <cell r="D3" t="str">
            <v>L177</v>
          </cell>
          <cell r="E3" t="str">
            <v>15-18福克斯(碳纖維)</v>
          </cell>
        </row>
        <row r="4">
          <cell r="A4" t="str">
            <v>A002-001</v>
          </cell>
          <cell r="C4" t="str">
            <v>(L226) FOCUS MK3.5 副 黑色</v>
          </cell>
          <cell r="D4" t="str">
            <v>L226</v>
          </cell>
          <cell r="E4" t="str">
            <v>15-18福克斯(副駕駛)(黑)</v>
          </cell>
        </row>
        <row r="5">
          <cell r="A5" t="str">
            <v>A002-002</v>
          </cell>
          <cell r="C5" t="str">
            <v>(L226.) FOCUS MK3.5 副 卡夢</v>
          </cell>
          <cell r="D5" t="str">
            <v>L226</v>
          </cell>
          <cell r="E5" t="str">
            <v>15-18福克斯(副駕駛)(碳纖維)</v>
          </cell>
        </row>
        <row r="6">
          <cell r="A6" t="str">
            <v>A003-001</v>
          </cell>
          <cell r="B6" t="str">
            <v>B7</v>
          </cell>
          <cell r="C6" t="str">
            <v>(L53-1) FOCUS MK4 黑色</v>
          </cell>
          <cell r="D6" t="str">
            <v>L53-1</v>
          </cell>
          <cell r="E6" t="str">
            <v>19福克斯(剪角貼膠)</v>
          </cell>
        </row>
        <row r="7">
          <cell r="A7" t="str">
            <v>A003-002</v>
          </cell>
          <cell r="C7" t="str">
            <v>(L53-1.) FOCUS MK4 卡夢</v>
          </cell>
          <cell r="D7" t="str">
            <v>L53-1</v>
          </cell>
          <cell r="E7" t="str">
            <v>19福克斯(剪角貼膠)</v>
          </cell>
        </row>
        <row r="8">
          <cell r="A8" t="str">
            <v>A004-001</v>
          </cell>
          <cell r="C8" t="str">
            <v xml:space="preserve">(L225) KUGA MK2 MK2.5 黑色 </v>
          </cell>
          <cell r="D8" t="str">
            <v>L225黑</v>
          </cell>
          <cell r="E8" t="str">
            <v>17-19舊款翼虎 (黑)</v>
          </cell>
        </row>
        <row r="9">
          <cell r="A9" t="str">
            <v>A004-002</v>
          </cell>
          <cell r="C9" t="str">
            <v xml:space="preserve">(L225.) KUGA MK2 MK2.5 卡夢 </v>
          </cell>
          <cell r="D9" t="str">
            <v>L225碳纖維</v>
          </cell>
          <cell r="E9" t="str">
            <v>17-19舊款翼虎 (碳纖維)</v>
          </cell>
        </row>
        <row r="10">
          <cell r="A10" t="str">
            <v>A005</v>
          </cell>
          <cell r="C10" t="str">
            <v>MONDEO MK5</v>
          </cell>
          <cell r="D10" t="str">
            <v>L94</v>
          </cell>
          <cell r="E10" t="str">
            <v>17-18蒙迪歐</v>
          </cell>
        </row>
        <row r="11">
          <cell r="A11" t="str">
            <v>A006-001</v>
          </cell>
          <cell r="B11" t="str">
            <v>B4</v>
          </cell>
          <cell r="C11" t="str">
            <v>(L254) YARIS (18-23) (扣中間) 黑色</v>
          </cell>
          <cell r="D11" t="str">
            <v>L254(黑)</v>
          </cell>
          <cell r="E11" t="str">
            <v>Yaris(黑)</v>
          </cell>
        </row>
        <row r="12">
          <cell r="A12" t="str">
            <v>A006-002</v>
          </cell>
          <cell r="B12" t="str">
            <v>B4</v>
          </cell>
          <cell r="C12" t="str">
            <v>(L254.) YARIS (18-23) (扣中間) 卡夢</v>
          </cell>
          <cell r="D12" t="str">
            <v>L254(碳纖維)</v>
          </cell>
          <cell r="E12" t="str">
            <v>Yaris(碳纖維)</v>
          </cell>
        </row>
        <row r="13">
          <cell r="A13" t="str">
            <v>A006-003</v>
          </cell>
          <cell r="C13" t="str">
            <v>停售商品</v>
          </cell>
          <cell r="D13" t="str">
            <v>停售商品</v>
          </cell>
          <cell r="E13" t="str">
            <v>停售商品</v>
          </cell>
        </row>
        <row r="14">
          <cell r="A14" t="str">
            <v>A007</v>
          </cell>
          <cell r="C14" t="str">
            <v>(L50) RAV4 4.5代</v>
          </cell>
          <cell r="D14" t="str">
            <v>L50</v>
          </cell>
          <cell r="E14" t="str">
            <v>16-19Rav4 榮放 老款榮放(16-18配翹棒)</v>
          </cell>
        </row>
        <row r="15">
          <cell r="A15" t="str">
            <v>A008</v>
          </cell>
          <cell r="C15" t="str">
            <v>(L92)RAV4 5代 (警示燈)</v>
          </cell>
          <cell r="D15" t="str">
            <v>L92</v>
          </cell>
          <cell r="E15" t="str">
            <v>20-21RAV4/威兰达</v>
          </cell>
        </row>
        <row r="16">
          <cell r="A16" t="str">
            <v>A009</v>
          </cell>
          <cell r="C16" t="str">
            <v>(L134)ALTIS 12代 (警示燈)</v>
          </cell>
          <cell r="D16" t="str">
            <v>L134</v>
          </cell>
          <cell r="E16" t="str">
            <v>雷凌/卡罗拉/亚洲狮/凌尚</v>
          </cell>
        </row>
        <row r="17">
          <cell r="A17" t="str">
            <v>A010</v>
          </cell>
          <cell r="C17" t="str">
            <v>CHR</v>
          </cell>
          <cell r="D17" t="str">
            <v>L02</v>
          </cell>
          <cell r="E17" t="str">
            <v>18-21款CHR</v>
          </cell>
        </row>
        <row r="18">
          <cell r="A18" t="str">
            <v>A011</v>
          </cell>
          <cell r="C18" t="str">
            <v>(L59) NX (14-21) (有芳香片)</v>
          </cell>
          <cell r="D18" t="str">
            <v>L59</v>
          </cell>
          <cell r="E18" t="str">
            <v>15-21雷克萨斯NX</v>
          </cell>
        </row>
        <row r="19">
          <cell r="A19" t="str">
            <v>A012</v>
          </cell>
          <cell r="C19" t="str">
            <v>UX</v>
          </cell>
          <cell r="D19" t="str">
            <v>L61</v>
          </cell>
          <cell r="E19" t="str">
            <v>19-21雷克萨斯UX</v>
          </cell>
        </row>
        <row r="20">
          <cell r="A20" t="str">
            <v>A013-001</v>
          </cell>
          <cell r="B20" t="str">
            <v>A10</v>
          </cell>
          <cell r="C20" t="str">
            <v>(L157) TIIDA 黑色</v>
          </cell>
          <cell r="D20" t="str">
            <v>L157</v>
          </cell>
          <cell r="E20" t="str">
            <v>日產騏達</v>
          </cell>
        </row>
        <row r="21">
          <cell r="A21" t="str">
            <v>A013-002</v>
          </cell>
          <cell r="B21" t="str">
            <v>A10</v>
          </cell>
          <cell r="C21" t="str">
            <v>(L157.) TIIDA 卡夢</v>
          </cell>
          <cell r="D21" t="str">
            <v>L157</v>
          </cell>
          <cell r="E21" t="str">
            <v>日產騏達</v>
          </cell>
        </row>
        <row r="22">
          <cell r="A22" t="str">
            <v>A014-001</v>
          </cell>
          <cell r="C22" t="str">
            <v>SENTRA B18 (警示燈) 黑色</v>
          </cell>
          <cell r="D22" t="str">
            <v>L152</v>
          </cell>
          <cell r="E22" t="str">
            <v>20-21款 軒逸(黑)</v>
          </cell>
        </row>
        <row r="23">
          <cell r="A23" t="str">
            <v>A014-002</v>
          </cell>
          <cell r="C23" t="str">
            <v>SENTRA B18 (警示燈) 卡夢</v>
          </cell>
          <cell r="D23" t="str">
            <v>L152</v>
          </cell>
          <cell r="E23" t="str">
            <v>20-21款 軒逸(碳纖維)</v>
          </cell>
        </row>
        <row r="24">
          <cell r="A24" t="str">
            <v>A015-001</v>
          </cell>
          <cell r="C24" t="str">
            <v xml:space="preserve">(L163) SUBARU WRX 黑色 </v>
          </cell>
          <cell r="D24" t="str">
            <v>L163</v>
          </cell>
          <cell r="E24" t="str">
            <v>13-17旧款森林人/WRA(黑)</v>
          </cell>
        </row>
        <row r="25">
          <cell r="A25" t="str">
            <v>A015-002</v>
          </cell>
          <cell r="C25" t="str">
            <v>(L163.) SUBARU WRX 卡夢</v>
          </cell>
          <cell r="D25" t="str">
            <v>L163</v>
          </cell>
          <cell r="E25" t="str">
            <v>13-17旧款森林人/WRA(碳纖維)</v>
          </cell>
        </row>
        <row r="26">
          <cell r="A26" t="str">
            <v>A016-001</v>
          </cell>
          <cell r="B26" t="str">
            <v>B2</v>
          </cell>
          <cell r="C26" t="str">
            <v>(H032)TUCSON L 正 霧面黑</v>
          </cell>
          <cell r="D26" t="str">
            <v>H032(霧面黑)</v>
          </cell>
          <cell r="E26" t="str">
            <v>22款途勝L(螺絲五金)(霧面黑)</v>
          </cell>
        </row>
        <row r="27">
          <cell r="A27" t="str">
            <v>A016-002</v>
          </cell>
          <cell r="B27" t="str">
            <v>A2</v>
          </cell>
          <cell r="C27" t="str">
            <v>(H032..)TUCSON L 正 亮面黑</v>
          </cell>
          <cell r="D27" t="str">
            <v>H032(亮面黑)</v>
          </cell>
          <cell r="E27" t="str">
            <v>22款途勝L(螺絲五金)(亮面黑)</v>
          </cell>
        </row>
        <row r="28">
          <cell r="A28" t="str">
            <v>A016-003</v>
          </cell>
          <cell r="C28" t="str">
            <v>(H032.)TUCSON L 正 卡夢黑</v>
          </cell>
          <cell r="D28" t="str">
            <v>H032(碳纖維)</v>
          </cell>
          <cell r="E28" t="str">
            <v>22款途勝L(螺絲五金)(碳纖維)</v>
          </cell>
        </row>
        <row r="29">
          <cell r="A29" t="str">
            <v>A017</v>
          </cell>
          <cell r="C29" t="str">
            <v>(L197) ELANTRA 6代</v>
          </cell>
          <cell r="D29" t="str">
            <v>L197</v>
          </cell>
          <cell r="E29" t="str">
            <v>16-18領動</v>
          </cell>
        </row>
        <row r="30">
          <cell r="A30" t="str">
            <v>A018</v>
          </cell>
          <cell r="C30" t="str">
            <v>ELANTRA 6.5代</v>
          </cell>
          <cell r="D30" t="str">
            <v>L167</v>
          </cell>
          <cell r="E30" t="str">
            <v>19-21領動</v>
          </cell>
        </row>
        <row r="31">
          <cell r="A31" t="str">
            <v>A019-001</v>
          </cell>
          <cell r="B31" t="str">
            <v>B10</v>
          </cell>
          <cell r="C31" t="str">
            <v>(L30-1) TIGUAN(18-24) 黑色</v>
          </cell>
          <cell r="D31" t="str">
            <v>L30-1</v>
          </cell>
          <cell r="E31" t="str">
            <v>17-21進口途觀(模具改款後)</v>
          </cell>
        </row>
        <row r="32">
          <cell r="A32" t="str">
            <v>A019-002</v>
          </cell>
          <cell r="B32" t="str">
            <v>B10</v>
          </cell>
          <cell r="C32" t="str">
            <v>(L30-1.) TIGUAN(18-24) 卡夢</v>
          </cell>
          <cell r="D32" t="str">
            <v>L30-1</v>
          </cell>
          <cell r="E32" t="str">
            <v>17-21進口途觀(模具改款後)</v>
          </cell>
        </row>
        <row r="33">
          <cell r="A33" t="str">
            <v>A020-001</v>
          </cell>
          <cell r="C33" t="str">
            <v>(L36) GOLF 7代 黑色</v>
          </cell>
          <cell r="D33" t="str">
            <v>L36</v>
          </cell>
          <cell r="E33" t="str">
            <v>14-20高尔夫</v>
          </cell>
        </row>
        <row r="34">
          <cell r="A34" t="str">
            <v>A020-002</v>
          </cell>
          <cell r="C34" t="str">
            <v>(L36.) GOLF 7代 卡夢</v>
          </cell>
          <cell r="D34" t="str">
            <v>L36</v>
          </cell>
          <cell r="E34" t="str">
            <v>14-20高尔夫</v>
          </cell>
        </row>
        <row r="35">
          <cell r="A35" t="str">
            <v>A021-001</v>
          </cell>
          <cell r="C35" t="str">
            <v>(L246)GOLF 8代 (扣中間) 黑色</v>
          </cell>
          <cell r="D35" t="str">
            <v>L246</v>
          </cell>
          <cell r="E35" t="str">
            <v>21高尔夫8</v>
          </cell>
        </row>
        <row r="36">
          <cell r="A36" t="str">
            <v>A021-002</v>
          </cell>
          <cell r="C36" t="str">
            <v>(L246.)GOLF 8代 (扣中間) 卡夢</v>
          </cell>
          <cell r="D36" t="str">
            <v>L246</v>
          </cell>
          <cell r="E36" t="str">
            <v>21高尔夫8</v>
          </cell>
        </row>
        <row r="37">
          <cell r="A37" t="str">
            <v>A022-001</v>
          </cell>
          <cell r="C37" t="str">
            <v>(L145)MAZDA3 (14-16)(警示燈) 黑色</v>
          </cell>
          <cell r="D37" t="str">
            <v>L145</v>
          </cell>
          <cell r="E37" t="str">
            <v>14-16昂克賽拉(黑)</v>
          </cell>
        </row>
        <row r="38">
          <cell r="A38" t="str">
            <v>A022-002</v>
          </cell>
          <cell r="C38" t="str">
            <v>(L145.)MAZDA3 (14-16)(警示燈) 卡夢</v>
          </cell>
          <cell r="D38" t="str">
            <v>L145</v>
          </cell>
          <cell r="E38" t="str">
            <v>14-16昂克賽拉(碳纖維)</v>
          </cell>
        </row>
        <row r="39">
          <cell r="A39" t="str">
            <v>A023-001</v>
          </cell>
          <cell r="C39" t="str">
            <v>MAZDA3 (17-19)(警示燈) 黑色</v>
          </cell>
          <cell r="D39" t="str">
            <v>L09</v>
          </cell>
          <cell r="E39" t="str">
            <v>17-19昂克賽拉(黑)</v>
          </cell>
        </row>
        <row r="40">
          <cell r="A40" t="str">
            <v>A023-002</v>
          </cell>
          <cell r="C40" t="str">
            <v>MAZDA3 (17-19)(警示燈) 卡夢</v>
          </cell>
          <cell r="D40" t="str">
            <v>L09</v>
          </cell>
          <cell r="E40" t="str">
            <v>17-19昂克賽拉(碳纖維)</v>
          </cell>
        </row>
        <row r="41">
          <cell r="A41" t="str">
            <v>A024-001</v>
          </cell>
          <cell r="C41" t="str">
            <v>(L180)MAZDA3(20-24) 黑色</v>
          </cell>
          <cell r="D41" t="str">
            <v>L180</v>
          </cell>
          <cell r="E41" t="str">
            <v>20-22昂克賽拉(黑)</v>
          </cell>
        </row>
        <row r="42">
          <cell r="A42" t="str">
            <v>A024-002</v>
          </cell>
          <cell r="C42" t="str">
            <v>(L180.)MAZDA3(20-24) 卡夢</v>
          </cell>
          <cell r="D42" t="str">
            <v>L180</v>
          </cell>
          <cell r="E42" t="str">
            <v>20-22昂克賽拉(碳纖維)</v>
          </cell>
        </row>
        <row r="43">
          <cell r="A43" t="str">
            <v>A025</v>
          </cell>
          <cell r="C43" t="str">
            <v>(L10-1) MAZDA6 (17-19)</v>
          </cell>
          <cell r="D43" t="str">
            <v>L10-1</v>
          </cell>
          <cell r="E43" t="str">
            <v>17-19阿特茲</v>
          </cell>
        </row>
        <row r="44">
          <cell r="A44" t="str">
            <v>A026</v>
          </cell>
          <cell r="C44" t="str">
            <v>MAZDA6(20-21)</v>
          </cell>
          <cell r="D44" t="str">
            <v>L156</v>
          </cell>
          <cell r="E44" t="str">
            <v>20-21阿特茲</v>
          </cell>
        </row>
        <row r="45">
          <cell r="A45" t="str">
            <v>A027-001</v>
          </cell>
          <cell r="C45" t="str">
            <v>(L08) CX5 2代 黑色</v>
          </cell>
          <cell r="D45" t="str">
            <v>L08</v>
          </cell>
          <cell r="E45" t="str">
            <v>CX-5(黑)</v>
          </cell>
        </row>
        <row r="46">
          <cell r="A46" t="str">
            <v>A027-002</v>
          </cell>
          <cell r="C46" t="str">
            <v>(L08.) CX5 2代 卡夢</v>
          </cell>
          <cell r="D46" t="str">
            <v>L08</v>
          </cell>
          <cell r="E46" t="str">
            <v>CX-5(碳纖維)</v>
          </cell>
        </row>
        <row r="47">
          <cell r="A47" t="str">
            <v>A028</v>
          </cell>
          <cell r="C47" t="str">
            <v>(L01) FIT 3代 (14-18)</v>
          </cell>
          <cell r="D47" t="str">
            <v>L01</v>
          </cell>
          <cell r="E47" t="str">
            <v>飞度 14-18</v>
          </cell>
        </row>
        <row r="48">
          <cell r="A48" t="str">
            <v>A029</v>
          </cell>
          <cell r="C48" t="str">
            <v>TOURAN</v>
          </cell>
          <cell r="D48" t="str">
            <v>L37</v>
          </cell>
          <cell r="E48" t="str">
            <v>16-21途安L</v>
          </cell>
        </row>
        <row r="49">
          <cell r="A49" t="str">
            <v>A030</v>
          </cell>
          <cell r="C49" t="str">
            <v>(L289) NX (22-23) (黏貼固定)</v>
          </cell>
          <cell r="D49" t="str">
            <v>L289</v>
          </cell>
          <cell r="E49" t="str">
            <v>22雷克萨斯NX</v>
          </cell>
        </row>
        <row r="50">
          <cell r="A50" t="str">
            <v>A031-001</v>
          </cell>
          <cell r="B50" t="str">
            <v>B1</v>
          </cell>
          <cell r="C50" t="str">
            <v xml:space="preserve"> SIENTA 右側 黑色</v>
          </cell>
          <cell r="D50" t="str">
            <v>L309</v>
          </cell>
          <cell r="E50" t="str">
            <v>sienta(黑)</v>
          </cell>
        </row>
        <row r="51">
          <cell r="A51" t="str">
            <v>A031-002</v>
          </cell>
          <cell r="B51" t="str">
            <v>B1</v>
          </cell>
          <cell r="C51" t="str">
            <v xml:space="preserve"> SIENTA 右側 卡夢</v>
          </cell>
          <cell r="D51" t="str">
            <v>L309</v>
          </cell>
          <cell r="E51" t="str">
            <v>sienta(碳纖維)</v>
          </cell>
        </row>
        <row r="52">
          <cell r="A52" t="str">
            <v>A032</v>
          </cell>
          <cell r="C52" t="str">
            <v xml:space="preserve">(L318) UX(23) </v>
          </cell>
          <cell r="D52" t="str">
            <v>L318</v>
          </cell>
          <cell r="E52" t="str">
            <v>ux 23</v>
          </cell>
        </row>
        <row r="53">
          <cell r="A53" t="str">
            <v>A033</v>
          </cell>
          <cell r="B53" t="str">
            <v>A6</v>
          </cell>
          <cell r="C53" t="str">
            <v>(L325) TOWNACE</v>
          </cell>
          <cell r="D53" t="str">
            <v>L325</v>
          </cell>
          <cell r="E53" t="str">
            <v>TOWN ACE(螺絲五金)</v>
          </cell>
        </row>
        <row r="54">
          <cell r="A54" t="str">
            <v>A034</v>
          </cell>
          <cell r="C54" t="str">
            <v>(L324) ALTIS 11代</v>
          </cell>
          <cell r="D54" t="str">
            <v>L324</v>
          </cell>
          <cell r="E54" t="str">
            <v>altis 11(螺絲五金)</v>
          </cell>
        </row>
        <row r="55">
          <cell r="A55" t="str">
            <v>A035-001</v>
          </cell>
          <cell r="B55" t="str">
            <v>A7</v>
          </cell>
          <cell r="C55" t="str">
            <v>(L53) FOCUS MK4.5 VIGNALE 黑</v>
          </cell>
          <cell r="D55" t="str">
            <v>L53</v>
          </cell>
          <cell r="E55" t="str">
            <v>19福克斯(改模款)</v>
          </cell>
        </row>
        <row r="56">
          <cell r="A56" t="str">
            <v>A035-002</v>
          </cell>
          <cell r="B56" t="str">
            <v>A7</v>
          </cell>
          <cell r="C56" t="str">
            <v>(L53.) FOCUS MK4.5 VIGNALE 卡</v>
          </cell>
          <cell r="D56" t="str">
            <v>L53</v>
          </cell>
          <cell r="E56" t="str">
            <v>19福克斯(改模款)</v>
          </cell>
        </row>
        <row r="57">
          <cell r="A57" t="str">
            <v>A036</v>
          </cell>
          <cell r="C57" t="str">
            <v>(L329) WISH</v>
          </cell>
          <cell r="D57" t="str">
            <v>L329</v>
          </cell>
          <cell r="E57" t="str">
            <v>L329-w 黑</v>
          </cell>
        </row>
        <row r="58">
          <cell r="A58" t="str">
            <v>A037</v>
          </cell>
          <cell r="B58" t="str">
            <v>B3</v>
          </cell>
          <cell r="C58" t="str">
            <v xml:space="preserve"> (L335) Yaris(18-23)新 </v>
          </cell>
          <cell r="D58" t="str">
            <v>L335</v>
          </cell>
          <cell r="E58" t="str">
            <v>L335-Y(螺絲五金) 黑</v>
          </cell>
        </row>
        <row r="59">
          <cell r="A59" t="str">
            <v>A038-001</v>
          </cell>
          <cell r="B59" t="str">
            <v>A1</v>
          </cell>
          <cell r="C59" t="str">
            <v>SIENTA 左側 黑色</v>
          </cell>
          <cell r="D59" t="str">
            <v>L334</v>
          </cell>
          <cell r="E59" t="str">
            <v>L334-S 黑</v>
          </cell>
        </row>
        <row r="60">
          <cell r="A60" t="str">
            <v>A038-002</v>
          </cell>
          <cell r="B60" t="str">
            <v>A1</v>
          </cell>
          <cell r="C60" t="str">
            <v>SIENTA 左側 卡夢</v>
          </cell>
          <cell r="D60" t="str">
            <v>L334</v>
          </cell>
          <cell r="E60" t="str">
            <v>L334-S 碳纖維</v>
          </cell>
        </row>
        <row r="61">
          <cell r="A61" t="str">
            <v>A039</v>
          </cell>
          <cell r="C61" t="str">
            <v>(L343) ALTIS 11.5代</v>
          </cell>
          <cell r="D61" t="str">
            <v>L343</v>
          </cell>
          <cell r="E61" t="str">
            <v>L343(螺絲五金)</v>
          </cell>
        </row>
        <row r="62">
          <cell r="A62" t="str">
            <v>A040</v>
          </cell>
          <cell r="C62" t="str">
            <v xml:space="preserve"> (L342) ZINGER (舊/2024前)</v>
          </cell>
          <cell r="D62" t="str">
            <v>L342</v>
          </cell>
          <cell r="E62" t="str">
            <v>L342</v>
          </cell>
        </row>
        <row r="63">
          <cell r="A63" t="str">
            <v>A041</v>
          </cell>
          <cell r="C63" t="str">
            <v>(K028) SPORTAGE (2022~)(新)</v>
          </cell>
          <cell r="D63" t="str">
            <v>K028</v>
          </cell>
          <cell r="E63" t="str">
            <v>K028(螺絲五金)</v>
          </cell>
        </row>
        <row r="64">
          <cell r="A64" t="str">
            <v>A042</v>
          </cell>
          <cell r="B64" t="str">
            <v>已停賣商品</v>
          </cell>
          <cell r="C64" t="str">
            <v>已停賣商品</v>
          </cell>
          <cell r="D64" t="str">
            <v>已停賣商品</v>
          </cell>
          <cell r="E64" t="str">
            <v>已停賣商品</v>
          </cell>
        </row>
        <row r="65">
          <cell r="A65" t="str">
            <v>A043</v>
          </cell>
          <cell r="B65" t="str">
            <v>已停賣商品</v>
          </cell>
          <cell r="C65" t="str">
            <v>已停賣商品</v>
          </cell>
          <cell r="D65" t="str">
            <v>已停賣商品</v>
          </cell>
          <cell r="E65" t="str">
            <v>已停賣商品</v>
          </cell>
        </row>
        <row r="66">
          <cell r="A66" t="str">
            <v>A044</v>
          </cell>
          <cell r="B66" t="str">
            <v>B5</v>
          </cell>
          <cell r="C66" t="str">
            <v>(014)YARIS(06-13)</v>
          </cell>
          <cell r="D66" t="str">
            <v>014</v>
          </cell>
          <cell r="E66" t="str">
            <v>014</v>
          </cell>
        </row>
        <row r="67">
          <cell r="A67" t="str">
            <v>A045-001</v>
          </cell>
          <cell r="C67" t="str">
            <v>(017)COLT PLUS 新</v>
          </cell>
          <cell r="D67" t="str">
            <v>017</v>
          </cell>
          <cell r="E67" t="str">
            <v>017</v>
          </cell>
        </row>
        <row r="68">
          <cell r="A68" t="str">
            <v>A045-002</v>
          </cell>
          <cell r="C68" t="str">
            <v>(013)COLT PLUS 舊</v>
          </cell>
          <cell r="D68" t="str">
            <v>013</v>
          </cell>
          <cell r="E68" t="str">
            <v>013</v>
          </cell>
        </row>
        <row r="69">
          <cell r="A69" t="str">
            <v>A046</v>
          </cell>
          <cell r="C69" t="str">
            <v>CX60</v>
          </cell>
          <cell r="E69" t="str">
            <v>CX60</v>
          </cell>
        </row>
        <row r="70">
          <cell r="A70" t="str">
            <v>A047</v>
          </cell>
          <cell r="C70" t="str">
            <v>(018)COROLLA CROSS 左側</v>
          </cell>
          <cell r="D70" t="str">
            <v>018</v>
          </cell>
          <cell r="E70" t="str">
            <v>018</v>
          </cell>
        </row>
        <row r="71">
          <cell r="A71" t="str">
            <v>A048</v>
          </cell>
          <cell r="C71" t="str">
            <v>(021) SWIFT(17-24)</v>
          </cell>
          <cell r="D71" t="str">
            <v>021</v>
          </cell>
          <cell r="E71" t="str">
            <v>021</v>
          </cell>
        </row>
        <row r="72">
          <cell r="A72" t="str">
            <v>A049-001</v>
          </cell>
          <cell r="C72" t="str">
            <v>(L354)TUCSON L 副 霧面黑</v>
          </cell>
          <cell r="D72" t="str">
            <v>L354</v>
          </cell>
          <cell r="E72" t="str">
            <v>22款途勝L(副駕駛)(螺絲五金)(霧面黑)</v>
          </cell>
        </row>
        <row r="73">
          <cell r="A73" t="str">
            <v>A049-002</v>
          </cell>
          <cell r="C73" t="str">
            <v>(L354..)TUCSON L 副 亮面黑</v>
          </cell>
          <cell r="D73" t="str">
            <v>L354</v>
          </cell>
          <cell r="E73" t="str">
            <v>22款途勝L(副駕駛)(螺絲五金)(亮面黑)</v>
          </cell>
        </row>
        <row r="74">
          <cell r="A74" t="str">
            <v>A049-003</v>
          </cell>
          <cell r="C74" t="str">
            <v>(L354.)TUCSON L 副  卡夢黑</v>
          </cell>
          <cell r="D74" t="str">
            <v>L354</v>
          </cell>
          <cell r="E74" t="str">
            <v>22款途勝L(副駕駛)(螺絲五金)(碳纖維)</v>
          </cell>
        </row>
        <row r="75">
          <cell r="A75" t="str">
            <v>B001</v>
          </cell>
          <cell r="B75" t="str">
            <v>B9</v>
          </cell>
          <cell r="C75" t="str">
            <v>(D176) FOCUS MK2.5</v>
          </cell>
          <cell r="D75" t="str">
            <v>D176</v>
          </cell>
          <cell r="E75" t="str">
            <v xml:space="preserve">2005-2011款 福克斯 </v>
          </cell>
        </row>
        <row r="76">
          <cell r="A76" t="str">
            <v>B002</v>
          </cell>
          <cell r="C76" t="str">
            <v>MONDEO MK4</v>
          </cell>
          <cell r="D76" t="str">
            <v>D271</v>
          </cell>
          <cell r="E76" t="str">
            <v xml:space="preserve">07-13款蒙迪欧致胜 </v>
          </cell>
        </row>
        <row r="77">
          <cell r="A77" t="str">
            <v>B003</v>
          </cell>
          <cell r="C77" t="str">
            <v>(C80) YARIS (14-17)</v>
          </cell>
          <cell r="D77" t="str">
            <v>C80</v>
          </cell>
          <cell r="E77" t="str">
            <v>14-17极致/炫迈</v>
          </cell>
        </row>
        <row r="78">
          <cell r="A78" t="str">
            <v>B004</v>
          </cell>
          <cell r="C78" t="str">
            <v>(D284) RAV4 3.5代</v>
          </cell>
          <cell r="D78" t="str">
            <v>D284</v>
          </cell>
          <cell r="E78" t="str">
            <v>2009-2012丰田RAV4</v>
          </cell>
        </row>
        <row r="79">
          <cell r="A79" t="str">
            <v>B005</v>
          </cell>
          <cell r="C79" t="str">
            <v>(D151) ALTIS 10.5代</v>
          </cell>
          <cell r="D79" t="str">
            <v>D151</v>
          </cell>
          <cell r="E79" t="str">
            <v xml:space="preserve">08-13卡罗拉 </v>
          </cell>
        </row>
        <row r="80">
          <cell r="A80" t="str">
            <v>B006</v>
          </cell>
          <cell r="B80" t="str">
            <v>A5</v>
          </cell>
          <cell r="C80" t="str">
            <v>(D161) CAMRY 6.5代</v>
          </cell>
          <cell r="D80" t="str">
            <v>D161</v>
          </cell>
          <cell r="E80" t="str">
            <v xml:space="preserve">06-11凯美瑞 </v>
          </cell>
        </row>
        <row r="81">
          <cell r="A81" t="str">
            <v>B007</v>
          </cell>
          <cell r="B81" t="str">
            <v>A4</v>
          </cell>
          <cell r="C81" t="str">
            <v>(D83) CAMRY 7 7.5 代</v>
          </cell>
          <cell r="D81" t="str">
            <v>D83</v>
          </cell>
          <cell r="E81" t="str">
            <v xml:space="preserve">凯美瑞/7代 </v>
          </cell>
        </row>
        <row r="82">
          <cell r="A82" t="str">
            <v>B008</v>
          </cell>
          <cell r="C82" t="str">
            <v>(A009) CAMRY 8代</v>
          </cell>
          <cell r="D82" t="str">
            <v>A009</v>
          </cell>
          <cell r="E82" t="str">
            <v>凯美瑞/八代 17-20款</v>
          </cell>
        </row>
        <row r="83">
          <cell r="A83" t="str">
            <v>B009</v>
          </cell>
          <cell r="B83" t="str">
            <v>A3</v>
          </cell>
          <cell r="C83" t="str">
            <v>(D119) CAMRY 8.5 代</v>
          </cell>
          <cell r="D83" t="str">
            <v>D119</v>
          </cell>
          <cell r="E83" t="str">
            <v>22款 凱美瑞</v>
          </cell>
        </row>
        <row r="84">
          <cell r="A84" t="str">
            <v>B010</v>
          </cell>
          <cell r="C84" t="str">
            <v>(D68) RX(16-21)</v>
          </cell>
          <cell r="D84" t="str">
            <v>D68</v>
          </cell>
          <cell r="E84" t="str">
            <v xml:space="preserve">16-21雷克萨斯RX </v>
          </cell>
        </row>
        <row r="85">
          <cell r="A85" t="str">
            <v>B011</v>
          </cell>
          <cell r="C85" t="str">
            <v>(B58) RX(09-14)</v>
          </cell>
          <cell r="D85" t="str">
            <v>B58</v>
          </cell>
          <cell r="E85" t="str">
            <v>（经典版） 2009-2014款适用雷克萨斯RX</v>
          </cell>
        </row>
        <row r="86">
          <cell r="A86" t="str">
            <v>B012</v>
          </cell>
          <cell r="C86" t="str">
            <v>(D263) CT200H</v>
          </cell>
          <cell r="D86" t="str">
            <v>D263</v>
          </cell>
          <cell r="E86" t="str">
            <v xml:space="preserve">11-21款雷克萨斯CT </v>
          </cell>
        </row>
        <row r="87">
          <cell r="A87" t="str">
            <v>B013</v>
          </cell>
          <cell r="C87" t="str">
            <v>BENZ 新A級 W177/CLA(19-22)</v>
          </cell>
          <cell r="D87" t="str">
            <v>A01</v>
          </cell>
          <cell r="E87" t="str">
            <v>19款A级/20款CLA/AMG（钢琴黑）</v>
          </cell>
        </row>
        <row r="88">
          <cell r="A88" t="str">
            <v>B014</v>
          </cell>
          <cell r="B88" t="str">
            <v>A9</v>
          </cell>
          <cell r="C88" t="str">
            <v>(C162) TIIDA (06-10)</v>
          </cell>
          <cell r="D88" t="str">
            <v>C162</v>
          </cell>
          <cell r="E88" t="str">
            <v>06-10款日产骐达+颐达</v>
          </cell>
        </row>
        <row r="89">
          <cell r="A89" t="str">
            <v>B015</v>
          </cell>
          <cell r="C89" t="str">
            <v>(A003) SENTRA B17 (警示燈) (沒芳香片)</v>
          </cell>
          <cell r="D89" t="str">
            <v>A003</v>
          </cell>
          <cell r="E89" t="str">
            <v>经典轩逸不适用/12-19轩逸科技版不适用) 如上次傳圖</v>
          </cell>
        </row>
        <row r="90">
          <cell r="A90" t="str">
            <v>B016</v>
          </cell>
          <cell r="C90" t="str">
            <v>(A022) kICKS (警示燈)(沒芳香片)</v>
          </cell>
          <cell r="D90" t="str">
            <v>A022</v>
          </cell>
          <cell r="E90" t="str">
            <v>勁客</v>
          </cell>
        </row>
        <row r="91">
          <cell r="A91" t="str">
            <v>B017</v>
          </cell>
          <cell r="C91" t="str">
            <v>(A005) XTRAIL(16-22)</v>
          </cell>
          <cell r="D91" t="str">
            <v>A005</v>
          </cell>
          <cell r="E91" t="str">
            <v xml:space="preserve">新奇骏/新逍客 </v>
          </cell>
        </row>
        <row r="92">
          <cell r="A92" t="str">
            <v>B018</v>
          </cell>
          <cell r="C92" t="str">
            <v>(D261) CRV 3 3.5代</v>
          </cell>
          <cell r="D92" t="str">
            <v>D261</v>
          </cell>
          <cell r="E92" t="str">
            <v>07-11款CRV</v>
          </cell>
        </row>
        <row r="93">
          <cell r="A93" t="str">
            <v>B019</v>
          </cell>
          <cell r="C93" t="str">
            <v>(D142) CRV 4 4.5 代</v>
          </cell>
          <cell r="D93" t="str">
            <v>D142</v>
          </cell>
          <cell r="E93" t="str">
            <v>12-16款CRV</v>
          </cell>
        </row>
        <row r="94">
          <cell r="A94" t="str">
            <v>B020-001</v>
          </cell>
          <cell r="C94" t="str">
            <v>(C160)CRV 5代 (A款 儀表板右方)</v>
          </cell>
          <cell r="D94" t="str">
            <v>C160</v>
          </cell>
          <cell r="E94" t="str">
            <v>CRV/左侧导航(17-21)</v>
          </cell>
        </row>
        <row r="95">
          <cell r="A95" t="str">
            <v>B020-002</v>
          </cell>
          <cell r="C95" t="str">
            <v>CRV 5代 (B款 警示燈)</v>
          </cell>
          <cell r="D95" t="str">
            <v>B2</v>
          </cell>
          <cell r="E95" t="str">
            <v>17-21款CRV/皓影</v>
          </cell>
        </row>
        <row r="96">
          <cell r="A96" t="str">
            <v>B021</v>
          </cell>
          <cell r="C96" t="str">
            <v>(D164) TUCSON  3代</v>
          </cell>
          <cell r="D96" t="str">
            <v>D164</v>
          </cell>
          <cell r="E96" t="str">
            <v>途勝(15-18)</v>
          </cell>
        </row>
        <row r="97">
          <cell r="A97" t="str">
            <v>B022</v>
          </cell>
          <cell r="C97" t="str">
            <v>(B49) ELANTRA 5代</v>
          </cell>
          <cell r="D97" t="str">
            <v>B49</v>
          </cell>
          <cell r="E97" t="str">
            <v>12-16款朗动</v>
          </cell>
        </row>
        <row r="98">
          <cell r="A98" t="str">
            <v>B023</v>
          </cell>
          <cell r="C98" t="str">
            <v>(D177) CX5 1代</v>
          </cell>
          <cell r="D98" t="str">
            <v>D177</v>
          </cell>
          <cell r="E98" t="str">
            <v>13-14款CX-5</v>
          </cell>
        </row>
        <row r="99">
          <cell r="A99" t="str">
            <v>B024</v>
          </cell>
          <cell r="C99" t="str">
            <v>(D217) CX5 1.5代</v>
          </cell>
          <cell r="D99" t="str">
            <v>D217</v>
          </cell>
          <cell r="E99" t="str">
            <v>15款CX-5</v>
          </cell>
        </row>
        <row r="100">
          <cell r="A100" t="str">
            <v>B025</v>
          </cell>
          <cell r="C100" t="str">
            <v>CX30</v>
          </cell>
          <cell r="D100" t="str">
            <v>C69</v>
          </cell>
          <cell r="E100" t="str">
            <v>20款CX-30</v>
          </cell>
        </row>
        <row r="101">
          <cell r="A101" t="str">
            <v>B026</v>
          </cell>
          <cell r="C101" t="str">
            <v>(D466) XC60</v>
          </cell>
          <cell r="D101" t="str">
            <v>D466</v>
          </cell>
          <cell r="E101" t="str">
            <v>沃尔沃XC60</v>
          </cell>
        </row>
        <row r="102">
          <cell r="A102" t="str">
            <v>B027</v>
          </cell>
          <cell r="C102" t="str">
            <v>(B50) IX35</v>
          </cell>
          <cell r="D102" t="str">
            <v>B50</v>
          </cell>
          <cell r="E102" t="str">
            <v>IX35 (10-15款适用)</v>
          </cell>
        </row>
        <row r="103">
          <cell r="A103" t="str">
            <v>B028</v>
          </cell>
          <cell r="C103" t="str">
            <v>SANTA FE</v>
          </cell>
          <cell r="D103" t="str">
            <v>C15</v>
          </cell>
          <cell r="E103" t="str">
            <v>新胜达</v>
          </cell>
        </row>
        <row r="104">
          <cell r="A104" t="str">
            <v>B029</v>
          </cell>
          <cell r="C104" t="str">
            <v>(B47) TRoc</v>
          </cell>
          <cell r="D104" t="str">
            <v>B47</v>
          </cell>
          <cell r="E104" t="str">
            <v>大众T-ROC探歌</v>
          </cell>
        </row>
        <row r="105">
          <cell r="A105" t="str">
            <v>B030</v>
          </cell>
          <cell r="C105" t="str">
            <v>(C105) TIGUAN(11-17)/SPOTRSVAN(16-21)</v>
          </cell>
          <cell r="D105" t="str">
            <v>C105</v>
          </cell>
          <cell r="E105" t="str">
            <v>大众10-19款途观（经典款）</v>
          </cell>
        </row>
        <row r="106">
          <cell r="A106" t="str">
            <v>B031</v>
          </cell>
          <cell r="C106" t="str">
            <v>ODYSSEY 舊(黏貼)</v>
          </cell>
          <cell r="D106" t="str">
            <v>D100</v>
          </cell>
          <cell r="E106" t="str">
            <v>15-21款奥德赛</v>
          </cell>
        </row>
        <row r="107">
          <cell r="A107" t="str">
            <v>B032</v>
          </cell>
          <cell r="C107" t="str">
            <v>ODYSSEY 22年 新 (警示燈)</v>
          </cell>
          <cell r="D107" t="str">
            <v>D255</v>
          </cell>
          <cell r="E107" t="str">
            <v>22奥德赛/艾力绅</v>
          </cell>
        </row>
        <row r="108">
          <cell r="A108" t="str">
            <v>B033</v>
          </cell>
          <cell r="C108" t="str">
            <v>A8L</v>
          </cell>
          <cell r="D108" t="str">
            <v>D280</v>
          </cell>
          <cell r="E108" t="str">
            <v>11-17款奥迪A8L</v>
          </cell>
        </row>
        <row r="109">
          <cell r="A109" t="str">
            <v>B034</v>
          </cell>
          <cell r="C109" t="str">
            <v>(C42) OUTLANDER</v>
          </cell>
          <cell r="D109" t="str">
            <v>C42</v>
          </cell>
          <cell r="E109" t="str">
            <v>新欧蓝德</v>
          </cell>
        </row>
        <row r="110">
          <cell r="A110" t="str">
            <v>B035</v>
          </cell>
          <cell r="C110" t="str">
            <v>(D46) S60 / V60</v>
          </cell>
          <cell r="D110" t="str">
            <v>D46</v>
          </cell>
          <cell r="E110" t="str">
            <v>沃尔沃S60/V60</v>
          </cell>
        </row>
        <row r="111">
          <cell r="A111" t="str">
            <v>B036</v>
          </cell>
          <cell r="C111" t="str">
            <v>GOLF 6代</v>
          </cell>
          <cell r="D111" t="str">
            <v>D329</v>
          </cell>
          <cell r="E111" t="str">
            <v xml:space="preserve">09-13款高尔夫6 </v>
          </cell>
        </row>
        <row r="112">
          <cell r="A112" t="str">
            <v>B037</v>
          </cell>
          <cell r="C112" t="str">
            <v>SUBARU OUTBACK</v>
          </cell>
          <cell r="D112" t="str">
            <v>B79</v>
          </cell>
          <cell r="E112" t="str">
            <v>21-22款斯巴鲁傲虎</v>
          </cell>
        </row>
        <row r="113">
          <cell r="A113" t="str">
            <v>B038</v>
          </cell>
          <cell r="C113" t="str">
            <v>(B78) SUBARU XV</v>
          </cell>
          <cell r="D113" t="str">
            <v>B78</v>
          </cell>
          <cell r="E113" t="str">
            <v>19-22款森林人+18-21款XV</v>
          </cell>
        </row>
        <row r="114">
          <cell r="A114" t="str">
            <v>B039</v>
          </cell>
          <cell r="C114" t="str">
            <v>(D50) KODIAQ</v>
          </cell>
          <cell r="D114" t="str">
            <v>D50</v>
          </cell>
          <cell r="E114" t="str">
            <v>柯迪亚克/柯迪亚克GT</v>
          </cell>
        </row>
        <row r="115">
          <cell r="A115" t="str">
            <v>B040</v>
          </cell>
          <cell r="C115" t="str">
            <v>(D52) OCTAVIA  舊 (警示燈)</v>
          </cell>
          <cell r="D115" t="str">
            <v>D52</v>
          </cell>
          <cell r="E115" t="str">
            <v>明锐</v>
          </cell>
        </row>
        <row r="116">
          <cell r="A116" t="str">
            <v>B041</v>
          </cell>
          <cell r="C116" t="str">
            <v>停售商品</v>
          </cell>
          <cell r="D116" t="str">
            <v>停售商品</v>
          </cell>
          <cell r="E116" t="str">
            <v>停售商品</v>
          </cell>
        </row>
        <row r="117">
          <cell r="A117" t="str">
            <v>B042</v>
          </cell>
          <cell r="C117" t="str">
            <v>(D385) LIVINA</v>
          </cell>
          <cell r="D117" t="str">
            <v>D385</v>
          </cell>
          <cell r="E117" t="str">
            <v>07-15款骊威+骏逸</v>
          </cell>
        </row>
        <row r="118">
          <cell r="A118" t="str">
            <v>B043</v>
          </cell>
          <cell r="C118" t="str">
            <v>IS</v>
          </cell>
          <cell r="D118" t="str">
            <v>D393</v>
          </cell>
          <cell r="E118" t="str">
            <v>06-11款雷克萨斯iS</v>
          </cell>
        </row>
        <row r="119">
          <cell r="A119" t="str">
            <v>B044</v>
          </cell>
          <cell r="C119" t="str">
            <v>(D339) FIT 2代 (08-13)</v>
          </cell>
          <cell r="D119" t="str">
            <v>D339</v>
          </cell>
          <cell r="E119" t="str">
            <v>2008-2013款飞度</v>
          </cell>
        </row>
        <row r="120">
          <cell r="A120" t="str">
            <v>B045</v>
          </cell>
          <cell r="C120" t="str">
            <v>(D375) CIVIC 8代(06-09)</v>
          </cell>
          <cell r="D120" t="str">
            <v>D375</v>
          </cell>
          <cell r="E120" t="str">
            <v xml:space="preserve">2006-2009本田思域+2012-2015思铭 </v>
          </cell>
        </row>
        <row r="121">
          <cell r="A121" t="str">
            <v>B046</v>
          </cell>
          <cell r="C121" t="str">
            <v>ECLIPSE CROSS(18-21)</v>
          </cell>
          <cell r="D121" t="str">
            <v>C46</v>
          </cell>
          <cell r="E121" t="str">
            <v>奕歌</v>
          </cell>
        </row>
        <row r="122">
          <cell r="A122" t="str">
            <v>B047</v>
          </cell>
          <cell r="C122" t="str">
            <v>(D42) SUPER B</v>
          </cell>
          <cell r="D122" t="str">
            <v>D42</v>
          </cell>
          <cell r="E122" t="str">
            <v>新速派 16-22款适用</v>
          </cell>
        </row>
        <row r="123">
          <cell r="A123" t="str">
            <v>B048</v>
          </cell>
          <cell r="C123" t="str">
            <v>(D396) FIESTA</v>
          </cell>
          <cell r="D123" t="str">
            <v>D396</v>
          </cell>
          <cell r="E123" t="str">
            <v>09-14款福特嘉年华</v>
          </cell>
        </row>
        <row r="124">
          <cell r="A124" t="str">
            <v>B049</v>
          </cell>
          <cell r="C124" t="str">
            <v>(D212) NX(22)(警示燈)(無芳香)</v>
          </cell>
          <cell r="D124" t="str">
            <v>D212</v>
          </cell>
          <cell r="E124" t="str">
            <v>22雷克萨斯NX</v>
          </cell>
        </row>
        <row r="125">
          <cell r="A125" t="str">
            <v>B050</v>
          </cell>
          <cell r="C125" t="str">
            <v>MODEL3</v>
          </cell>
          <cell r="D125" t="str">
            <v>C1011</v>
          </cell>
          <cell r="E125" t="str">
            <v>特斯拉MODEL3/特斯拉Y(烤漆）左</v>
          </cell>
        </row>
        <row r="126">
          <cell r="A126" t="str">
            <v>B051</v>
          </cell>
          <cell r="C126" t="str">
            <v>CAMRY 8.5代 新</v>
          </cell>
          <cell r="D126" t="str">
            <v>L260</v>
          </cell>
          <cell r="E126" t="str">
            <v xml:space="preserve">21款凯美瑞 </v>
          </cell>
        </row>
        <row r="127">
          <cell r="A127" t="str">
            <v>B052</v>
          </cell>
          <cell r="C127" t="str">
            <v>(A02) GLC 16-22/C-Class(15-21) W205</v>
          </cell>
          <cell r="D127" t="str">
            <v>A02</v>
          </cell>
          <cell r="E127" t="str">
            <v>奔驰C / GLC（钢琴黑）(15-21款C级/16-22款GLC)</v>
          </cell>
        </row>
        <row r="128">
          <cell r="A128" t="str">
            <v>B053</v>
          </cell>
          <cell r="C128" t="str">
            <v>CLA 13-19/GLA 15-19/A-c 12-18/B-c 11-18</v>
          </cell>
          <cell r="D128" t="str">
            <v>B12</v>
          </cell>
          <cell r="E128" t="str">
            <v>11-19款B级（钢琴黑）/15-19GLA  13-19CLA/13-18款A级</v>
          </cell>
        </row>
        <row r="129">
          <cell r="A129" t="str">
            <v>B054</v>
          </cell>
          <cell r="C129" t="str">
            <v>(C10) ES (19-22)</v>
          </cell>
          <cell r="D129" t="str">
            <v>C10</v>
          </cell>
          <cell r="E129" t="str">
            <v>18-20款雷克萨斯ES</v>
          </cell>
        </row>
        <row r="130">
          <cell r="A130" t="str">
            <v>B055</v>
          </cell>
          <cell r="C130" t="str">
            <v>(D184) ES (13-17)</v>
          </cell>
          <cell r="D130" t="str">
            <v>D184</v>
          </cell>
          <cell r="E130" t="str">
            <v>13-17雷克萨斯ES</v>
          </cell>
        </row>
        <row r="131">
          <cell r="A131" t="str">
            <v>B056</v>
          </cell>
          <cell r="C131" t="str">
            <v>(D205) E Class W212前</v>
          </cell>
          <cell r="D131" t="str">
            <v>D205</v>
          </cell>
          <cell r="E131" t="str">
            <v xml:space="preserve">2010-2013北京奔驰E级 </v>
          </cell>
        </row>
        <row r="132">
          <cell r="A132" t="str">
            <v>B057</v>
          </cell>
          <cell r="C132" t="str">
            <v>(B26) HS (扣中間)</v>
          </cell>
          <cell r="D132" t="str">
            <v>B26</v>
          </cell>
          <cell r="E132" t="str">
            <v>名爵HS B-26</v>
          </cell>
        </row>
        <row r="133">
          <cell r="A133" t="str">
            <v>B058</v>
          </cell>
          <cell r="C133" t="str">
            <v>新E級 W213/CLS(18-22)</v>
          </cell>
          <cell r="D133" t="str">
            <v>B1</v>
          </cell>
          <cell r="E133" t="str">
            <v>新E级/CLS（钢琴黑）/新E级coupe（钢琴黑）/ 2020-2021款奔驰GT系</v>
          </cell>
        </row>
        <row r="134">
          <cell r="A134" t="str">
            <v>B059</v>
          </cell>
          <cell r="C134" t="str">
            <v>(D288)E Class W212後</v>
          </cell>
          <cell r="D134" t="str">
            <v>D288</v>
          </cell>
          <cell r="E134" t="str">
            <v>2014-2015款奔驰E级（2013-2016进口版E级）</v>
          </cell>
        </row>
        <row r="135">
          <cell r="A135" t="str">
            <v>B060</v>
          </cell>
          <cell r="C135" t="str">
            <v>GLK(08-12)</v>
          </cell>
          <cell r="D135" t="str">
            <v>D283</v>
          </cell>
          <cell r="E135" t="str">
            <v>2008-2012款奔驰GLK</v>
          </cell>
        </row>
        <row r="136">
          <cell r="A136" t="str">
            <v>B061</v>
          </cell>
          <cell r="C136" t="str">
            <v>GLK(13-15)</v>
          </cell>
          <cell r="D136" t="str">
            <v>D326</v>
          </cell>
          <cell r="E136" t="str">
            <v>2013-2015奔驰GLK</v>
          </cell>
        </row>
        <row r="137">
          <cell r="A137" t="str">
            <v>B062</v>
          </cell>
          <cell r="C137" t="str">
            <v>ML W164</v>
          </cell>
          <cell r="D137" t="str">
            <v>D274</v>
          </cell>
          <cell r="E137" t="str">
            <v>2005-2010奔驰ML</v>
          </cell>
        </row>
        <row r="138">
          <cell r="A138" t="str">
            <v>B063</v>
          </cell>
          <cell r="C138" t="str">
            <v>G-class(19-22)</v>
          </cell>
          <cell r="D138" t="str">
            <v>D159</v>
          </cell>
          <cell r="E138" t="str">
            <v>大G</v>
          </cell>
        </row>
        <row r="139">
          <cell r="A139" t="str">
            <v>B064</v>
          </cell>
          <cell r="C139" t="str">
            <v>C-class W206(21-22)</v>
          </cell>
          <cell r="D139" t="str">
            <v>D190</v>
          </cell>
          <cell r="E139" t="str">
            <v>22奔驰C级</v>
          </cell>
        </row>
        <row r="140">
          <cell r="A140" t="str">
            <v>B065</v>
          </cell>
          <cell r="C140" t="str">
            <v>(D412)C-class W204(08-10)</v>
          </cell>
          <cell r="D140" t="str">
            <v>D412</v>
          </cell>
          <cell r="E140" t="str">
            <v>2008-2010奔驰C级</v>
          </cell>
        </row>
        <row r="141">
          <cell r="A141" t="str">
            <v>B066</v>
          </cell>
          <cell r="C141" t="str">
            <v>(C22) GLE/GLS (19-22)</v>
          </cell>
          <cell r="D141" t="str">
            <v>C22</v>
          </cell>
          <cell r="E141" t="str">
            <v>新款奔驰GLE/GLS</v>
          </cell>
        </row>
        <row r="142">
          <cell r="A142" t="str">
            <v>B067</v>
          </cell>
          <cell r="C142" t="str">
            <v>GLA (19-22)/B-Class(20-23)</v>
          </cell>
          <cell r="D142" t="str">
            <v>C77</v>
          </cell>
          <cell r="E142" t="str">
            <v>20奔驰GLA/B级</v>
          </cell>
        </row>
        <row r="143">
          <cell r="A143" t="str">
            <v>B068</v>
          </cell>
          <cell r="C143" t="str">
            <v>Q3 (13-18)</v>
          </cell>
          <cell r="D143" t="str">
            <v>B39</v>
          </cell>
          <cell r="E143" t="str">
            <v>13-18奥迪Q3</v>
          </cell>
        </row>
        <row r="144">
          <cell r="A144" t="str">
            <v>B069</v>
          </cell>
          <cell r="C144" t="str">
            <v>Q3 (19-22)</v>
          </cell>
          <cell r="D144" t="str">
            <v>A024</v>
          </cell>
          <cell r="E144" t="str">
            <v>19-22奥迪Q3</v>
          </cell>
        </row>
        <row r="145">
          <cell r="A145" t="str">
            <v>B070</v>
          </cell>
          <cell r="C145" t="str">
            <v>Q7 (06-15)</v>
          </cell>
          <cell r="D145" t="str">
            <v>D359</v>
          </cell>
          <cell r="E145" t="str">
            <v>2006-2015款奥迪Q7</v>
          </cell>
        </row>
        <row r="146">
          <cell r="A146" t="str">
            <v>B071</v>
          </cell>
          <cell r="C146" t="str">
            <v>Q7 (16-20)</v>
          </cell>
          <cell r="D146" t="str">
            <v>C167</v>
          </cell>
          <cell r="E146" t="str">
            <v>2016-2019款奥迪Q7</v>
          </cell>
        </row>
        <row r="147">
          <cell r="A147" t="str">
            <v>B072</v>
          </cell>
          <cell r="C147" t="str">
            <v>A3 (13-20)</v>
          </cell>
          <cell r="D147" t="str">
            <v>C57</v>
          </cell>
          <cell r="E147" t="str">
            <v xml:space="preserve">14-20款奥迪A3 </v>
          </cell>
        </row>
        <row r="148">
          <cell r="A148" t="str">
            <v>B073</v>
          </cell>
          <cell r="C148" t="str">
            <v>A3 (20-22)</v>
          </cell>
          <cell r="D148" t="str">
            <v>D114</v>
          </cell>
          <cell r="E148" t="str">
            <v>21款奥迪A3</v>
          </cell>
        </row>
        <row r="149">
          <cell r="A149" t="str">
            <v>B074</v>
          </cell>
          <cell r="C149" t="str">
            <v>(D107) Q5 (10-18)</v>
          </cell>
          <cell r="D149" t="str">
            <v>D107</v>
          </cell>
          <cell r="E149" t="str">
            <v>10-18款奥迪Q5</v>
          </cell>
        </row>
        <row r="150">
          <cell r="A150" t="str">
            <v>B075</v>
          </cell>
          <cell r="C150" t="str">
            <v>(A020) Q5 (19-22)</v>
          </cell>
          <cell r="D150" t="str">
            <v>A020</v>
          </cell>
          <cell r="E150" t="str">
            <v>奥迪Q5L</v>
          </cell>
        </row>
        <row r="151">
          <cell r="A151" t="str">
            <v>B076</v>
          </cell>
          <cell r="C151" t="str">
            <v>(D43) KAROQ (18-22)</v>
          </cell>
          <cell r="D151" t="str">
            <v>D43</v>
          </cell>
          <cell r="E151" t="str">
            <v>柯洛克</v>
          </cell>
        </row>
        <row r="152">
          <cell r="A152" t="str">
            <v>B077</v>
          </cell>
          <cell r="C152" t="str">
            <v>ALPHARD (15-19)</v>
          </cell>
          <cell r="D152" t="str">
            <v>C36</v>
          </cell>
          <cell r="E152" t="str">
            <v xml:space="preserve">埃尔法（主副驾都有）15-19款适用 左 </v>
          </cell>
        </row>
        <row r="153">
          <cell r="A153" t="str">
            <v>B078</v>
          </cell>
          <cell r="C153" t="str">
            <v>ALPHARD (20-21)</v>
          </cell>
          <cell r="D153" t="str">
            <v>D88</v>
          </cell>
          <cell r="E153" t="str">
            <v>埃尔法（主副驾都有）20-21款适用 左</v>
          </cell>
        </row>
        <row r="154">
          <cell r="A154" t="str">
            <v>B079</v>
          </cell>
          <cell r="C154" t="str">
            <v>(D188) SIENNA (20-22)</v>
          </cell>
          <cell r="D154" t="str">
            <v>D188</v>
          </cell>
          <cell r="E154" t="str">
            <v>22款赛那</v>
          </cell>
        </row>
        <row r="155">
          <cell r="A155" t="str">
            <v>B080</v>
          </cell>
          <cell r="C155" t="str">
            <v>(D146) PREVIA</v>
          </cell>
          <cell r="D155" t="str">
            <v>D146</v>
          </cell>
          <cell r="E155" t="str">
            <v>2006-2012丰田普瑞维亚</v>
          </cell>
        </row>
        <row r="156">
          <cell r="A156" t="str">
            <v>B081</v>
          </cell>
          <cell r="C156" t="str">
            <v>(D482) SWIFT (05-16)</v>
          </cell>
          <cell r="D156" t="str">
            <v>D482</v>
          </cell>
          <cell r="E156" t="str">
            <v>2005-2016铃木雨燕</v>
          </cell>
        </row>
        <row r="157">
          <cell r="A157" t="str">
            <v>B082</v>
          </cell>
          <cell r="C157" t="str">
            <v>(D462) MAZDA3 1代</v>
          </cell>
          <cell r="D157" t="str">
            <v>D462</v>
          </cell>
          <cell r="E157" t="str">
            <v>2006-2012马自达3</v>
          </cell>
        </row>
        <row r="158">
          <cell r="A158" t="str">
            <v>B083</v>
          </cell>
          <cell r="C158" t="str">
            <v>(D136) ACCORD 8代 (08-13)</v>
          </cell>
          <cell r="D158" t="str">
            <v>D136</v>
          </cell>
          <cell r="E158" t="str">
            <v>八代雅阁/本田歌诗图（11-12款）</v>
          </cell>
        </row>
        <row r="159">
          <cell r="A159" t="str">
            <v>B084</v>
          </cell>
          <cell r="C159" t="str">
            <v>ACCORD 9代(13-17)</v>
          </cell>
          <cell r="D159" t="str">
            <v>D144</v>
          </cell>
          <cell r="E159" t="str">
            <v>九代雅阁/九代半雅阁</v>
          </cell>
        </row>
        <row r="160">
          <cell r="A160" t="str">
            <v>B085</v>
          </cell>
          <cell r="C160" t="str">
            <v>(D475) ACCORD 7代</v>
          </cell>
          <cell r="D160" t="str">
            <v>D475</v>
          </cell>
          <cell r="E160" t="str">
            <v>2004-2007雅阁(7代雅阁）</v>
          </cell>
        </row>
        <row r="161">
          <cell r="A161" t="str">
            <v>B086</v>
          </cell>
          <cell r="C161" t="str">
            <v>NEW CITY</v>
          </cell>
          <cell r="D161" t="str">
            <v>D216</v>
          </cell>
          <cell r="E161" t="str">
            <v>15-19款锋范+（16-17哥瑞+竞瑞）</v>
          </cell>
        </row>
        <row r="162">
          <cell r="A162" t="str">
            <v>B087</v>
          </cell>
          <cell r="C162" t="str">
            <v>(D455) HRV (22-23)(新款黏貼)</v>
          </cell>
          <cell r="D162" t="str">
            <v>D455</v>
          </cell>
          <cell r="E162" t="str">
            <v xml:space="preserve">23款XRV </v>
          </cell>
        </row>
        <row r="163">
          <cell r="A163" t="str">
            <v>B088</v>
          </cell>
          <cell r="C163" t="str">
            <v>(D222) 野馬(15-22)</v>
          </cell>
          <cell r="D163" t="str">
            <v>D222</v>
          </cell>
          <cell r="E163" t="str">
            <v xml:space="preserve">2015-2021福特野马 </v>
          </cell>
        </row>
        <row r="164">
          <cell r="A164" t="str">
            <v>B089</v>
          </cell>
          <cell r="C164" t="str">
            <v>ESCORT</v>
          </cell>
          <cell r="D164" t="str">
            <v>C143</v>
          </cell>
          <cell r="E164" t="str">
            <v>15-19款福睿斯</v>
          </cell>
        </row>
        <row r="165">
          <cell r="A165" t="str">
            <v>B090</v>
          </cell>
          <cell r="C165" t="str">
            <v>(D419) ECOSPORT(13-17)</v>
          </cell>
          <cell r="D165" t="str">
            <v>D419</v>
          </cell>
          <cell r="E165" t="str">
            <v>2013-2017福特翼博</v>
          </cell>
        </row>
        <row r="166">
          <cell r="A166" t="str">
            <v>B091</v>
          </cell>
          <cell r="C166" t="str">
            <v>BLUEBIRD</v>
          </cell>
          <cell r="D166" t="str">
            <v>A028</v>
          </cell>
          <cell r="E166" t="str">
            <v>蓝鸟</v>
          </cell>
        </row>
        <row r="167">
          <cell r="A167" t="str">
            <v>B092</v>
          </cell>
          <cell r="C167" t="str">
            <v>(B69) ROUGE</v>
          </cell>
          <cell r="D167" t="str">
            <v>B69</v>
          </cell>
          <cell r="E167" t="str">
            <v>08-15逍客（出风口下导航专用款）</v>
          </cell>
        </row>
        <row r="168">
          <cell r="A168" t="str">
            <v>B093</v>
          </cell>
          <cell r="C168" t="str">
            <v>QX60(22)</v>
          </cell>
          <cell r="D168" t="str">
            <v>D285</v>
          </cell>
          <cell r="E168" t="str">
            <v>2022款英菲尼迪QX60</v>
          </cell>
        </row>
        <row r="169">
          <cell r="A169" t="str">
            <v>B094</v>
          </cell>
          <cell r="C169" t="str">
            <v>TCROSS</v>
          </cell>
          <cell r="D169" t="str">
            <v>D9</v>
          </cell>
          <cell r="E169" t="str">
            <v xml:space="preserve">途凯/探影/大众T-CROSS  </v>
          </cell>
        </row>
        <row r="170">
          <cell r="A170" t="str">
            <v>B095</v>
          </cell>
          <cell r="C170" t="str">
            <v>SHARAN</v>
          </cell>
          <cell r="D170" t="str">
            <v>D390</v>
          </cell>
          <cell r="E170" t="str">
            <v>2012-2019款大众夏朗</v>
          </cell>
        </row>
        <row r="171">
          <cell r="A171" t="str">
            <v>B097</v>
          </cell>
          <cell r="C171" t="str">
            <v>3系(05-12)</v>
          </cell>
          <cell r="D171" t="str">
            <v>D294</v>
          </cell>
          <cell r="E171" t="str">
            <v>2005-2012款宝马3系</v>
          </cell>
        </row>
        <row r="172">
          <cell r="A172" t="str">
            <v>B098</v>
          </cell>
          <cell r="C172" t="str">
            <v xml:space="preserve">(C109) 5系(09-17) F10/F11 </v>
          </cell>
          <cell r="D172" t="str">
            <v>C109</v>
          </cell>
          <cell r="E172" t="str">
            <v>11-17宝马5系</v>
          </cell>
        </row>
        <row r="173">
          <cell r="A173" t="str">
            <v>B099</v>
          </cell>
          <cell r="C173" t="str">
            <v>(A017) X1(16-22)/X2(20-21) F39/F48/F49</v>
          </cell>
          <cell r="D173" t="str">
            <v>A017</v>
          </cell>
          <cell r="E173" t="str">
            <v>新宝马X1/X2</v>
          </cell>
        </row>
        <row r="174">
          <cell r="A174" t="str">
            <v>B100</v>
          </cell>
          <cell r="C174" t="str">
            <v>(D193) X3/X4(11-16) F25/F26</v>
          </cell>
          <cell r="D174" t="str">
            <v>D193</v>
          </cell>
          <cell r="E174" t="str">
            <v>11-16宝马X3/14-16宝马X4</v>
          </cell>
        </row>
        <row r="175">
          <cell r="A175" t="str">
            <v>B101</v>
          </cell>
          <cell r="C175" t="str">
            <v>X3/X4(22)改/iX3(22-23)</v>
          </cell>
          <cell r="D175" t="str">
            <v>D207</v>
          </cell>
          <cell r="E175" t="str">
            <v>22宝马X3/22宝马X4/宝马新能源IX3</v>
          </cell>
        </row>
        <row r="176">
          <cell r="A176" t="str">
            <v>B102</v>
          </cell>
          <cell r="C176" t="str">
            <v>(B66) X5/X6(08-14) E70/E71</v>
          </cell>
          <cell r="D176" t="str">
            <v>B66</v>
          </cell>
          <cell r="E176" t="str">
            <v>08-13宝马X5/X6</v>
          </cell>
        </row>
        <row r="177">
          <cell r="A177" t="str">
            <v>B103</v>
          </cell>
          <cell r="C177" t="str">
            <v>X5/X6/X7 G05/G06/G07(19-22)1系/2系 F40/F44</v>
          </cell>
          <cell r="D177" t="str">
            <v>D117</v>
          </cell>
          <cell r="E177" t="str">
            <v>19-22款宝马X5/20-22款宝马X6/19-22款宝马X7</v>
          </cell>
        </row>
        <row r="178">
          <cell r="A178" t="str">
            <v>B104</v>
          </cell>
          <cell r="C178" t="str">
            <v>2系(2AT/2GT)</v>
          </cell>
          <cell r="D178" t="str">
            <v>D264</v>
          </cell>
          <cell r="E178" t="str">
            <v>14-18款宝马2系</v>
          </cell>
        </row>
        <row r="179">
          <cell r="A179" t="str">
            <v>B105</v>
          </cell>
          <cell r="C179" t="str">
            <v xml:space="preserve"> 1/2/3/4系 F20 F22 F30 F34 F36</v>
          </cell>
          <cell r="D179" t="str">
            <v>C101</v>
          </cell>
          <cell r="E179" t="str">
            <v>13-19宝马3系</v>
          </cell>
        </row>
        <row r="180">
          <cell r="A180" t="str">
            <v>B106</v>
          </cell>
          <cell r="C180" t="str">
            <v xml:space="preserve"> 3/4系(19-22) G20 G21</v>
          </cell>
          <cell r="D180" t="str">
            <v>B33</v>
          </cell>
          <cell r="E180" t="str">
            <v>20-22宝马3系</v>
          </cell>
        </row>
        <row r="181">
          <cell r="A181" t="str">
            <v>B107</v>
          </cell>
          <cell r="C181" t="str">
            <v>5系(17-22) G30/G31</v>
          </cell>
          <cell r="D181" t="str">
            <v>A018</v>
          </cell>
          <cell r="E181" t="str">
            <v>18-22宝马5系</v>
          </cell>
        </row>
        <row r="182">
          <cell r="A182" t="str">
            <v>B108</v>
          </cell>
          <cell r="C182" t="str">
            <v>7系(09-15) F01 F02</v>
          </cell>
          <cell r="D182" t="str">
            <v>D109</v>
          </cell>
          <cell r="E182" t="str">
            <v>09-15款宝马7系</v>
          </cell>
        </row>
        <row r="183">
          <cell r="A183" t="str">
            <v>B110</v>
          </cell>
          <cell r="C183" t="str">
            <v>X1(11-15) E84</v>
          </cell>
          <cell r="D183" t="str">
            <v>D293</v>
          </cell>
          <cell r="E183" t="str">
            <v>2012-2015款宝马X1</v>
          </cell>
        </row>
        <row r="184">
          <cell r="A184" t="str">
            <v>B111</v>
          </cell>
          <cell r="C184" t="str">
            <v>X3/X4(18-21)</v>
          </cell>
          <cell r="D184" t="str">
            <v>A016</v>
          </cell>
          <cell r="E184" t="str">
            <v>新宝马X3/X4 (A-016)</v>
          </cell>
        </row>
        <row r="185">
          <cell r="A185" t="str">
            <v>B112</v>
          </cell>
          <cell r="C185" t="str">
            <v xml:space="preserve"> X5/X6(14-18) F15 F16</v>
          </cell>
          <cell r="D185" t="str">
            <v>C108</v>
          </cell>
          <cell r="E185" t="str">
            <v xml:space="preserve">14-18款宝马X5/ 15-19宝马X6 </v>
          </cell>
        </row>
        <row r="186">
          <cell r="A186" t="str">
            <v>B113</v>
          </cell>
          <cell r="C186" t="str">
            <v>I3/I4(2022)</v>
          </cell>
          <cell r="D186" t="str">
            <v>D473</v>
          </cell>
          <cell r="E186" t="str">
            <v>2023款宝马3系/2022宝马i3+i4</v>
          </cell>
        </row>
        <row r="187">
          <cell r="A187" t="str">
            <v>B115</v>
          </cell>
          <cell r="C187" t="str">
            <v xml:space="preserve"> ES (22-23)</v>
          </cell>
          <cell r="D187" t="str">
            <v>D218</v>
          </cell>
          <cell r="E187" t="str">
            <v xml:space="preserve">21-23款雷克萨斯ES </v>
          </cell>
        </row>
        <row r="188">
          <cell r="A188" t="str">
            <v>B116</v>
          </cell>
          <cell r="C188" t="str">
            <v>U6</v>
          </cell>
          <cell r="D188" t="str">
            <v>D491</v>
          </cell>
          <cell r="E188" t="str">
            <v>2014-2017纳智捷U6</v>
          </cell>
        </row>
        <row r="189">
          <cell r="A189" t="str">
            <v>B117</v>
          </cell>
          <cell r="C189" t="str">
            <v xml:space="preserve"> FABIA 舊款 (扣中間)</v>
          </cell>
          <cell r="D189" t="str">
            <v>D545</v>
          </cell>
          <cell r="E189" t="str">
            <v>2015-2017款斯柯达晶锐</v>
          </cell>
        </row>
        <row r="190">
          <cell r="A190" t="str">
            <v>B118</v>
          </cell>
          <cell r="C190" t="str">
            <v>SIENNTA(15-18)</v>
          </cell>
          <cell r="D190" t="str">
            <v>D502</v>
          </cell>
          <cell r="E190" t="str">
            <v>15-18款丰田赛纳</v>
          </cell>
        </row>
        <row r="191">
          <cell r="A191" t="str">
            <v>B119</v>
          </cell>
          <cell r="C191" t="str">
            <v xml:space="preserve"> CUSTIN (黏貼)</v>
          </cell>
          <cell r="D191" t="str">
            <v>D213</v>
          </cell>
          <cell r="E191" t="str">
            <v>21款现代库斯途</v>
          </cell>
        </row>
        <row r="192">
          <cell r="A192" t="str">
            <v>B120</v>
          </cell>
          <cell r="C192" t="str">
            <v>XC90</v>
          </cell>
          <cell r="D192" t="str">
            <v>D47</v>
          </cell>
          <cell r="E192" t="str">
            <v>沃尔沃XC90</v>
          </cell>
        </row>
        <row r="193">
          <cell r="A193" t="str">
            <v>B121</v>
          </cell>
          <cell r="C193" t="str">
            <v xml:space="preserve"> XC40</v>
          </cell>
          <cell r="D193" t="str">
            <v>D48</v>
          </cell>
          <cell r="E193" t="str">
            <v>沃尔沃XC40</v>
          </cell>
        </row>
        <row r="194">
          <cell r="A194" t="str">
            <v>B122</v>
          </cell>
          <cell r="C194" t="str">
            <v>308</v>
          </cell>
          <cell r="D194" t="str">
            <v>B46</v>
          </cell>
          <cell r="E194" t="str">
            <v>标致308</v>
          </cell>
        </row>
        <row r="195">
          <cell r="A195" t="str">
            <v>B123</v>
          </cell>
          <cell r="C195" t="str">
            <v>V-class W447 V250</v>
          </cell>
          <cell r="D195" t="str">
            <v xml:space="preserve">D248 </v>
          </cell>
          <cell r="E195" t="str">
            <v>16-21款奔驰V级</v>
          </cell>
        </row>
        <row r="196">
          <cell r="A196" t="str">
            <v>B124</v>
          </cell>
          <cell r="C196" t="str">
            <v>R-class</v>
          </cell>
          <cell r="D196" t="str">
            <v>D313</v>
          </cell>
          <cell r="E196" t="str">
            <v>06-17款奔驰R级</v>
          </cell>
        </row>
        <row r="197">
          <cell r="A197" t="str">
            <v>B125</v>
          </cell>
          <cell r="C197" t="str">
            <v>S-class(W221)</v>
          </cell>
          <cell r="D197" t="str">
            <v>D515</v>
          </cell>
          <cell r="E197" t="str">
            <v>08-12款奔驰S级</v>
          </cell>
        </row>
        <row r="198">
          <cell r="A198" t="str">
            <v>B126</v>
          </cell>
          <cell r="C198" t="str">
            <v>C-75 S-class(15-21)</v>
          </cell>
          <cell r="D198" t="str">
            <v>C75</v>
          </cell>
          <cell r="E198" t="str">
            <v>15-21奔驰S</v>
          </cell>
        </row>
        <row r="199">
          <cell r="A199" t="str">
            <v>B127</v>
          </cell>
          <cell r="C199" t="str">
            <v>S-class(21-22)改款</v>
          </cell>
          <cell r="D199" t="str">
            <v>D174</v>
          </cell>
          <cell r="E199" t="str">
            <v>21-22奔驰S级（改款）</v>
          </cell>
        </row>
        <row r="200">
          <cell r="A200" t="str">
            <v>B128</v>
          </cell>
          <cell r="C200" t="str">
            <v>C-class(W204)小改款</v>
          </cell>
          <cell r="D200" t="str">
            <v>D499</v>
          </cell>
          <cell r="E200" t="str">
            <v>11-13款奔驰C级</v>
          </cell>
        </row>
        <row r="201">
          <cell r="A201" t="str">
            <v>B129</v>
          </cell>
          <cell r="C201" t="str">
            <v>XE(16-22)/F-Pace(17-20)</v>
          </cell>
          <cell r="D201" t="str">
            <v>C133</v>
          </cell>
          <cell r="E201" t="str">
            <v>捷豹F-PACE（16-20款）/捷豹XEL （18-21款）/ XE (15-21款）</v>
          </cell>
        </row>
        <row r="202">
          <cell r="A202" t="str">
            <v>B130</v>
          </cell>
          <cell r="C202" t="str">
            <v>XF(16-20)</v>
          </cell>
          <cell r="D202" t="str">
            <v>C134</v>
          </cell>
          <cell r="E202" t="str">
            <v>捷豹XFL （17-20款）/ XF (16-19款）</v>
          </cell>
        </row>
        <row r="203">
          <cell r="A203" t="str">
            <v>B131</v>
          </cell>
          <cell r="C203" t="str">
            <v>XF(21-22)/F-Pace(21-22)</v>
          </cell>
          <cell r="D203" t="str">
            <v>C155</v>
          </cell>
          <cell r="E203" t="str">
            <v>2021款捷豹XFL/2021款捷豹F-PACE</v>
          </cell>
        </row>
        <row r="204">
          <cell r="A204" t="str">
            <v>B132</v>
          </cell>
          <cell r="C204" t="str">
            <v>Cayenne(10-17)</v>
          </cell>
          <cell r="D204" t="str">
            <v>D186</v>
          </cell>
          <cell r="E204" t="str">
            <v>10-15款卡宴</v>
          </cell>
        </row>
        <row r="205">
          <cell r="A205" t="str">
            <v>B133</v>
          </cell>
          <cell r="C205" t="str">
            <v>Cayenne(18-23)</v>
          </cell>
          <cell r="D205" t="str">
            <v>D1004</v>
          </cell>
          <cell r="E205" t="str">
            <v>19-23款卡宴</v>
          </cell>
        </row>
        <row r="206">
          <cell r="A206" t="str">
            <v>B134</v>
          </cell>
          <cell r="C206" t="str">
            <v xml:space="preserve"> Cayenne coupe(19-23)</v>
          </cell>
          <cell r="D206" t="str">
            <v>D1004</v>
          </cell>
          <cell r="E206" t="str">
            <v>新款卡宴/卡宴COUPE</v>
          </cell>
        </row>
        <row r="207">
          <cell r="A207" t="str">
            <v>B135</v>
          </cell>
          <cell r="C207" t="str">
            <v>B17-23 macan(14-22)</v>
          </cell>
          <cell r="D207" t="str">
            <v>C38</v>
          </cell>
          <cell r="E207" t="str">
            <v>保时捷macan (B17-23)</v>
          </cell>
        </row>
        <row r="208">
          <cell r="A208" t="str">
            <v>B136</v>
          </cell>
          <cell r="C208" t="str">
            <v>panamera(10-17)</v>
          </cell>
          <cell r="D208" t="str">
            <v>D198</v>
          </cell>
          <cell r="E208" t="str">
            <v>10-16帕拉梅拉</v>
          </cell>
        </row>
        <row r="209">
          <cell r="A209" t="str">
            <v>B137</v>
          </cell>
          <cell r="C209" t="str">
            <v>panamera(17-22)</v>
          </cell>
          <cell r="D209" t="str">
            <v>C48</v>
          </cell>
          <cell r="E209" t="str">
            <v>帕拉梅拉</v>
          </cell>
        </row>
        <row r="210">
          <cell r="A210" t="str">
            <v>B138</v>
          </cell>
          <cell r="C210" t="str">
            <v>718</v>
          </cell>
          <cell r="D210" t="str">
            <v>D195</v>
          </cell>
          <cell r="E210" t="str">
            <v>16-22款保时捷718</v>
          </cell>
        </row>
        <row r="211">
          <cell r="A211" t="str">
            <v>B139</v>
          </cell>
          <cell r="C211" t="str">
            <v>A6(05-11)</v>
          </cell>
          <cell r="D211" t="str">
            <v>D383</v>
          </cell>
          <cell r="E211" t="str">
            <v>05-11款奥迪A6</v>
          </cell>
        </row>
        <row r="212">
          <cell r="A212" t="str">
            <v>B140</v>
          </cell>
          <cell r="C212" t="str">
            <v>A6(12-18)</v>
          </cell>
          <cell r="D212" t="str">
            <v>C103</v>
          </cell>
          <cell r="E212" t="str">
            <v>12-18款奥迪A6L</v>
          </cell>
        </row>
        <row r="213">
          <cell r="A213" t="str">
            <v>B141</v>
          </cell>
          <cell r="C213" t="str">
            <v>A6/A7(19-22)</v>
          </cell>
          <cell r="D213" t="str">
            <v>D483</v>
          </cell>
          <cell r="E213" t="str">
            <v>19-22款奥迪A6L/A7</v>
          </cell>
        </row>
        <row r="214">
          <cell r="A214" t="str">
            <v>B142</v>
          </cell>
          <cell r="C214" t="str">
            <v>A4/A5(09-16)</v>
          </cell>
          <cell r="D214" t="str">
            <v>C91</v>
          </cell>
          <cell r="E214" t="str">
            <v>09-16款奥迪A4L/09-16款奥迪A5</v>
          </cell>
        </row>
        <row r="215">
          <cell r="A215" t="str">
            <v>B143</v>
          </cell>
          <cell r="C215" t="str">
            <v>A4/A5(17-22)</v>
          </cell>
          <cell r="D215" t="str">
            <v>A021</v>
          </cell>
          <cell r="E215" t="str">
            <v>17-22款奥迪A4/A5</v>
          </cell>
        </row>
        <row r="216">
          <cell r="A216" t="str">
            <v>B144</v>
          </cell>
          <cell r="C216" t="str">
            <v>FIT 4代</v>
          </cell>
          <cell r="D216" t="str">
            <v>C90</v>
          </cell>
          <cell r="E216" t="str">
            <v>飞度/来福酱（LIFE)/四代</v>
          </cell>
        </row>
        <row r="217">
          <cell r="A217" t="str">
            <v>B145</v>
          </cell>
          <cell r="C217" t="str">
            <v xml:space="preserve"> ALTIS 9代</v>
          </cell>
          <cell r="D217" t="str">
            <v>D469</v>
          </cell>
          <cell r="E217" t="str">
            <v>04-12款花冠</v>
          </cell>
        </row>
        <row r="218">
          <cell r="A218" t="str">
            <v>B146</v>
          </cell>
          <cell r="C218" t="str">
            <v>Model S/Model X</v>
          </cell>
          <cell r="D218" t="str">
            <v>C104</v>
          </cell>
          <cell r="E218" t="str">
            <v>特斯拉S/特斯拉X</v>
          </cell>
        </row>
        <row r="219">
          <cell r="A219" t="str">
            <v>B147</v>
          </cell>
          <cell r="C219" t="str">
            <v>C-55 HRV</v>
          </cell>
          <cell r="D219" t="str">
            <v>C55</v>
          </cell>
          <cell r="E219" t="str">
            <v>繽智</v>
          </cell>
        </row>
        <row r="220">
          <cell r="A220" t="str">
            <v>B148</v>
          </cell>
          <cell r="C220" t="str">
            <v>D-200 GLE/GLS(15-19)</v>
          </cell>
          <cell r="D220" t="str">
            <v>D200</v>
          </cell>
          <cell r="E220" t="str">
            <v>15-19款GLE跟16-19款GLS</v>
          </cell>
        </row>
        <row r="221">
          <cell r="A221" t="str">
            <v>B149</v>
          </cell>
          <cell r="C221" t="str">
            <v>D-328 XC60(09-17)</v>
          </cell>
          <cell r="D221" t="str">
            <v>D328</v>
          </cell>
          <cell r="E221" t="str">
            <v>09-17款沃尔沃XC60</v>
          </cell>
        </row>
        <row r="222">
          <cell r="A222" t="str">
            <v>B150</v>
          </cell>
          <cell r="C222" t="str">
            <v>S90/V90(16-22)</v>
          </cell>
          <cell r="D222" t="str">
            <v>C33</v>
          </cell>
          <cell r="E222" t="str">
            <v>沃尔沃S90/V90</v>
          </cell>
        </row>
        <row r="223">
          <cell r="A223" t="str">
            <v>B151</v>
          </cell>
          <cell r="C223" t="str">
            <v>MAZDA6(04-15) 1代</v>
          </cell>
          <cell r="D223" t="str">
            <v>C120</v>
          </cell>
          <cell r="E223" t="str">
            <v>马自达6</v>
          </cell>
        </row>
        <row r="224">
          <cell r="A224" t="str">
            <v>B152</v>
          </cell>
          <cell r="C224" t="str">
            <v>XTRAIL(23)(黏貼警示燈)</v>
          </cell>
          <cell r="D224" t="str">
            <v>D145</v>
          </cell>
          <cell r="E224" t="str">
            <v xml:space="preserve">22奇骏 </v>
          </cell>
        </row>
        <row r="225">
          <cell r="A225" t="str">
            <v>B153</v>
          </cell>
          <cell r="C225" t="str">
            <v>(D221) CARNIVAL</v>
          </cell>
          <cell r="D225" t="str">
            <v>D221</v>
          </cell>
          <cell r="E225" t="str">
            <v>2021款起亚嘉华</v>
          </cell>
        </row>
        <row r="226">
          <cell r="A226" t="str">
            <v>B154</v>
          </cell>
          <cell r="C226" t="str">
            <v>SPORTAGE(長條上下黏貼)</v>
          </cell>
          <cell r="D226" t="str">
            <v>D166</v>
          </cell>
          <cell r="E226" t="str">
            <v>智跑 11-16款适用</v>
          </cell>
        </row>
        <row r="227">
          <cell r="A227" t="str">
            <v>B155</v>
          </cell>
          <cell r="C227" t="str">
            <v>(D597) CIVIC 9代 9.5代(12-15)</v>
          </cell>
          <cell r="D227" t="str">
            <v>D597</v>
          </cell>
          <cell r="E227" t="str">
            <v>2012-2014（9代）思域</v>
          </cell>
        </row>
        <row r="228">
          <cell r="A228" t="str">
            <v>B156</v>
          </cell>
          <cell r="C228" t="str">
            <v>A8(18-22)</v>
          </cell>
          <cell r="D228" t="str">
            <v>D373</v>
          </cell>
          <cell r="E228" t="str">
            <v>18-23款奥迪A8L</v>
          </cell>
        </row>
        <row r="229">
          <cell r="A229" t="str">
            <v>B157</v>
          </cell>
          <cell r="C229" t="str">
            <v>(C66) Q7/Q8(21-23)</v>
          </cell>
          <cell r="D229" t="str">
            <v>C66</v>
          </cell>
          <cell r="E229" t="str">
            <v>奥迪Q7L/Q8L</v>
          </cell>
        </row>
        <row r="230">
          <cell r="A230" t="str">
            <v>B158</v>
          </cell>
          <cell r="C230" t="str">
            <v>(D614) IS(13-19)</v>
          </cell>
          <cell r="D230" t="str">
            <v>D614</v>
          </cell>
          <cell r="E230" t="str">
            <v>2013-2019雷克萨斯IS</v>
          </cell>
        </row>
        <row r="231">
          <cell r="A231" t="str">
            <v>B159</v>
          </cell>
          <cell r="C231" t="str">
            <v>LS(17-22)</v>
          </cell>
          <cell r="D231" t="str">
            <v>D297</v>
          </cell>
          <cell r="E231" t="str">
            <v xml:space="preserve">17-21款雷克萨斯LS </v>
          </cell>
        </row>
        <row r="232">
          <cell r="A232" t="str">
            <v>B160</v>
          </cell>
          <cell r="C232" t="str">
            <v>5系 GT(09-17)</v>
          </cell>
          <cell r="D232" t="str">
            <v>D538</v>
          </cell>
          <cell r="E232" t="str">
            <v xml:space="preserve">10-17款宝马5系GT </v>
          </cell>
        </row>
        <row r="233">
          <cell r="A233" t="str">
            <v>B161</v>
          </cell>
          <cell r="C233" t="str">
            <v>POLO(19-23)</v>
          </cell>
          <cell r="D233" t="str">
            <v>D7</v>
          </cell>
          <cell r="E233" t="str">
            <v>19-23款波罗</v>
          </cell>
        </row>
        <row r="234">
          <cell r="A234" t="str">
            <v>B162</v>
          </cell>
          <cell r="C234" t="str">
            <v>MAZDA6(15-17) 2代</v>
          </cell>
          <cell r="D234" t="str">
            <v>D257</v>
          </cell>
          <cell r="E234" t="str">
            <v>09-15款马6睿翼</v>
          </cell>
        </row>
        <row r="235">
          <cell r="A235" t="str">
            <v>B163</v>
          </cell>
          <cell r="C235" t="str">
            <v>XTRAIL(07-12)</v>
          </cell>
          <cell r="D235" t="str">
            <v>D586</v>
          </cell>
          <cell r="E235" t="str">
            <v>2008-2012奇骏/2015-2016东风风度MX6</v>
          </cell>
        </row>
        <row r="236">
          <cell r="A236" t="str">
            <v>B164</v>
          </cell>
          <cell r="C236" t="str">
            <v>POLO(11-18)</v>
          </cell>
          <cell r="D236" t="str">
            <v>D397</v>
          </cell>
          <cell r="E236" t="str">
            <v>11-18款波罗POLO</v>
          </cell>
        </row>
        <row r="237">
          <cell r="A237" t="str">
            <v>B165</v>
          </cell>
          <cell r="C237" t="str">
            <v xml:space="preserve">(D208)GHIBLI(14-22) </v>
          </cell>
          <cell r="D237" t="str">
            <v>D208</v>
          </cell>
          <cell r="E237" t="str">
            <v>D-208</v>
          </cell>
        </row>
        <row r="238">
          <cell r="A238" t="str">
            <v>B166</v>
          </cell>
          <cell r="C238" t="str">
            <v>(D610) WRX WANGON(2023)</v>
          </cell>
          <cell r="D238" t="str">
            <v>D610</v>
          </cell>
          <cell r="E238" t="str">
            <v>D-610</v>
          </cell>
        </row>
        <row r="239">
          <cell r="A239" t="str">
            <v>B167</v>
          </cell>
          <cell r="C239" t="str">
            <v>(D605) GRANVIA(19-24)/HIACE</v>
          </cell>
          <cell r="D239" t="str">
            <v>D605</v>
          </cell>
          <cell r="E239" t="str">
            <v>D-605</v>
          </cell>
        </row>
        <row r="240">
          <cell r="A240" t="str">
            <v>B168</v>
          </cell>
          <cell r="C240" t="str">
            <v>(B18) Benz GLB X247(20-22)</v>
          </cell>
          <cell r="D240" t="str">
            <v>B18</v>
          </cell>
          <cell r="E240" t="str">
            <v>B-18</v>
          </cell>
        </row>
        <row r="241">
          <cell r="A241" t="str">
            <v>B169</v>
          </cell>
          <cell r="C241" t="str">
            <v>(B41) PEUGEOT 4008(16-22)/5008(17-21)</v>
          </cell>
          <cell r="D241" t="str">
            <v>B41</v>
          </cell>
          <cell r="E241" t="str">
            <v>B-41</v>
          </cell>
        </row>
        <row r="242">
          <cell r="A242" t="str">
            <v>B170</v>
          </cell>
          <cell r="C242" t="str">
            <v>(D56) Q2(19-22)</v>
          </cell>
          <cell r="D242" t="str">
            <v>D56</v>
          </cell>
          <cell r="E242" t="str">
            <v>D-56</v>
          </cell>
        </row>
        <row r="243">
          <cell r="A243" t="str">
            <v>B171</v>
          </cell>
          <cell r="C243" t="str">
            <v xml:space="preserve">(D644)CAYENNE(2024) </v>
          </cell>
          <cell r="D243" t="str">
            <v>D644</v>
          </cell>
          <cell r="E243" t="str">
            <v>24款卡宴</v>
          </cell>
        </row>
        <row r="244">
          <cell r="A244" t="str">
            <v>B172</v>
          </cell>
          <cell r="C244" t="str">
            <v>(C72) Range Rover VELAR(18-24)</v>
          </cell>
          <cell r="D244" t="str">
            <v>C72</v>
          </cell>
          <cell r="E244" t="str">
            <v>17-24款 路虎星脉</v>
          </cell>
        </row>
        <row r="245">
          <cell r="A245" t="str">
            <v>B173</v>
          </cell>
          <cell r="C245" t="str">
            <v xml:space="preserve"> (C31)Range Rover EVOQUE 2代 </v>
          </cell>
          <cell r="D245" t="str">
            <v>C31</v>
          </cell>
          <cell r="E245" t="str">
            <v>19-23款 揽胜极光/极光L</v>
          </cell>
        </row>
        <row r="246">
          <cell r="A246" t="str">
            <v>C001-001</v>
          </cell>
          <cell r="C246" t="str">
            <v>(L293) COROLLA CROSS 一代 螢幕 黑色</v>
          </cell>
          <cell r="D246" t="str">
            <v>L293黑</v>
          </cell>
          <cell r="E246" t="str">
            <v>L293-台灣訂製卡蘿拉屏幕款(螺絲五金)</v>
          </cell>
        </row>
        <row r="247">
          <cell r="A247" t="str">
            <v>C001-002</v>
          </cell>
          <cell r="C247" t="str">
            <v>(L293.) COROLLA CROSS 一代 螢幕 卡夢</v>
          </cell>
          <cell r="D247" t="str">
            <v>L293碳纖維</v>
          </cell>
          <cell r="E247" t="str">
            <v>L293-台灣訂製卡蘿拉屏幕款(螺絲五金)</v>
          </cell>
        </row>
        <row r="248">
          <cell r="A248" t="str">
            <v>C002-001</v>
          </cell>
          <cell r="C248" t="str">
            <v>(L282) FOCUS MK4 螢幕 黑</v>
          </cell>
          <cell r="D248" t="str">
            <v>L282黑</v>
          </cell>
          <cell r="E248" t="str">
            <v>L282-台灣訂製福克斯屏幕款(螺絲五金)</v>
          </cell>
        </row>
        <row r="249">
          <cell r="A249" t="str">
            <v>C002-002</v>
          </cell>
          <cell r="C249" t="str">
            <v>(L282.)FOCUS MK4 螢幕 卡夢</v>
          </cell>
          <cell r="D249" t="str">
            <v>L282碳纖維</v>
          </cell>
          <cell r="E249" t="str">
            <v>L282-台灣訂製福克斯屏幕款(螺絲五金)</v>
          </cell>
        </row>
        <row r="250">
          <cell r="A250" t="str">
            <v>C003-001</v>
          </cell>
          <cell r="C250" t="str">
            <v>(L299) COROLLA CROSS S+ 螢幕 黑色</v>
          </cell>
          <cell r="D250" t="str">
            <v>L299黑</v>
          </cell>
          <cell r="E250" t="str">
            <v>L299-台灣訂製卡蘿拉屏幕款(螺絲五金)</v>
          </cell>
        </row>
        <row r="251">
          <cell r="A251" t="str">
            <v>C003-002</v>
          </cell>
          <cell r="C251" t="str">
            <v>(L299.) COROLLA CROSS S+ 螢幕 卡夢</v>
          </cell>
          <cell r="D251" t="str">
            <v>L299碳纖維</v>
          </cell>
          <cell r="E251" t="str">
            <v>L299-台灣訂製卡蘿拉屏幕款(螺絲五金)</v>
          </cell>
        </row>
        <row r="252">
          <cell r="A252" t="str">
            <v>C004-001</v>
          </cell>
          <cell r="C252" t="str">
            <v>(L300) RAV4 5代 小螢幕 黑色</v>
          </cell>
          <cell r="D252" t="str">
            <v>L300黑</v>
          </cell>
          <cell r="E252" t="str">
            <v>L300-台灣訂製Rav4屏幕款(螺絲五金)</v>
          </cell>
        </row>
        <row r="253">
          <cell r="A253" t="str">
            <v>C004-002</v>
          </cell>
          <cell r="C253" t="str">
            <v>(L300.) RAV4 5代 小螢幕 卡夢</v>
          </cell>
          <cell r="D253" t="str">
            <v>L300碳纖維</v>
          </cell>
          <cell r="E253" t="str">
            <v>L300-台灣訂製Rav4屏幕款(螺絲五金)</v>
          </cell>
        </row>
        <row r="254">
          <cell r="A254" t="str">
            <v>C005-001</v>
          </cell>
          <cell r="C254" t="str">
            <v>COROLLA SPORT / AURIS (左右背膠) 黑色</v>
          </cell>
          <cell r="D254" t="str">
            <v>L293-1黑</v>
          </cell>
          <cell r="E254" t="str">
            <v>L293-1台灣訂製卡蘿拉屏幕款(螺絲五金)</v>
          </cell>
        </row>
        <row r="255">
          <cell r="A255" t="str">
            <v>C005-002</v>
          </cell>
          <cell r="C255" t="str">
            <v>COROLLA SPORT / AURIS (左右背膠) 卡</v>
          </cell>
          <cell r="D255" t="str">
            <v>L293-1碳纖維</v>
          </cell>
          <cell r="E255" t="str">
            <v>L293-1台灣訂製卡蘿拉屏幕款(螺絲五金)</v>
          </cell>
        </row>
        <row r="256">
          <cell r="A256" t="str">
            <v>C006-001</v>
          </cell>
          <cell r="C256" t="str">
            <v>(L298) HRV 二代 螢幕</v>
          </cell>
          <cell r="D256" t="str">
            <v>L298</v>
          </cell>
          <cell r="E256" t="str">
            <v>L298-台灣訂製HRV屏幕款(螺絲五金)</v>
          </cell>
        </row>
        <row r="257">
          <cell r="A257" t="str">
            <v>C007-001</v>
          </cell>
          <cell r="C257" t="str">
            <v>(L316) FOCUS MK4.5 大螢幕 黑色</v>
          </cell>
          <cell r="D257" t="str">
            <v>L316黑</v>
          </cell>
          <cell r="E257" t="str">
            <v>L316黑</v>
          </cell>
        </row>
        <row r="258">
          <cell r="A258" t="str">
            <v>C007-002</v>
          </cell>
          <cell r="C258" t="str">
            <v>(L316.) FOCUS MK 4.5 大螢幕 卡夢</v>
          </cell>
          <cell r="D258" t="str">
            <v>L316碳纖維</v>
          </cell>
          <cell r="E258" t="str">
            <v>L316碳纖維</v>
          </cell>
        </row>
        <row r="259">
          <cell r="A259" t="str">
            <v>C008-001</v>
          </cell>
          <cell r="C259" t="str">
            <v>停售商品</v>
          </cell>
          <cell r="D259" t="str">
            <v>停售商品</v>
          </cell>
          <cell r="E259" t="str">
            <v>停售商品</v>
          </cell>
        </row>
        <row r="260">
          <cell r="A260" t="str">
            <v>C008-002</v>
          </cell>
          <cell r="C260" t="str">
            <v>停售商品</v>
          </cell>
          <cell r="D260" t="str">
            <v>停售商品</v>
          </cell>
          <cell r="E260" t="str">
            <v>停售商品</v>
          </cell>
        </row>
        <row r="261">
          <cell r="A261" t="str">
            <v>C009-001</v>
          </cell>
          <cell r="C261" t="str">
            <v xml:space="preserve">(002)VENUE 螢幕 黑色 </v>
          </cell>
          <cell r="D261" t="str">
            <v>002黑</v>
          </cell>
          <cell r="E261" t="str">
            <v>002黑</v>
          </cell>
        </row>
        <row r="262">
          <cell r="A262" t="str">
            <v>C009-002</v>
          </cell>
          <cell r="C262" t="str">
            <v xml:space="preserve">(002)VENUE 螢幕 卡夢 </v>
          </cell>
          <cell r="D262" t="str">
            <v>002碳纖維</v>
          </cell>
          <cell r="E262" t="str">
            <v>002碳纖維</v>
          </cell>
        </row>
        <row r="263">
          <cell r="A263" t="str">
            <v>C010-001</v>
          </cell>
          <cell r="C263" t="str">
            <v>(003)KICKS 螢幕 黑色</v>
          </cell>
          <cell r="D263" t="str">
            <v>003單黑</v>
          </cell>
          <cell r="E263" t="str">
            <v>003單黑</v>
          </cell>
        </row>
        <row r="264">
          <cell r="A264" t="str">
            <v>C010-002</v>
          </cell>
          <cell r="C264" t="str">
            <v>(003)KICKS 螢幕 卡夢</v>
          </cell>
          <cell r="D264" t="str">
            <v>003單碳纖維</v>
          </cell>
          <cell r="E264" t="str">
            <v>003單碳纖維</v>
          </cell>
        </row>
        <row r="265">
          <cell r="A265" t="str">
            <v>C011-001</v>
          </cell>
          <cell r="C265" t="str">
            <v>(Y103) CRV 5 5.5 螢幕 (單邊)</v>
          </cell>
          <cell r="D265" t="str">
            <v>Y103</v>
          </cell>
          <cell r="E265" t="str">
            <v>17-22款CRV皓影(5英吋)</v>
          </cell>
        </row>
        <row r="266">
          <cell r="A266" t="str">
            <v>C012-001</v>
          </cell>
          <cell r="C266" t="str">
            <v>(Y163) TROC 螢幕</v>
          </cell>
          <cell r="D266" t="str">
            <v>Y163</v>
          </cell>
          <cell r="E266" t="str">
            <v>2023大众探歌/T-ROC</v>
          </cell>
        </row>
        <row r="267">
          <cell r="A267" t="str">
            <v>C013-001</v>
          </cell>
          <cell r="C267" t="str">
            <v>(Y217) MAZDA3(14-16)/CX3 螢幕</v>
          </cell>
          <cell r="D267" t="str">
            <v>Y217</v>
          </cell>
          <cell r="E267" t="str">
            <v>2014-2016款昂克赛拉/2016-2019款CX-4  屏幕款</v>
          </cell>
        </row>
        <row r="268">
          <cell r="A268" t="str">
            <v>C013-002</v>
          </cell>
          <cell r="C268" t="str">
            <v>MAZDA3 (17-19) 螢幕</v>
          </cell>
          <cell r="D268" t="str">
            <v>Y210</v>
          </cell>
          <cell r="E268" t="str">
            <v xml:space="preserve">2017-2019款昂克赛拉 屏幕款 </v>
          </cell>
        </row>
        <row r="269">
          <cell r="A269" t="str">
            <v>C014-001</v>
          </cell>
          <cell r="C269" t="str">
            <v>CX5 2代 螢幕 (舊款) (沒噴漆) (18-20)</v>
          </cell>
          <cell r="D269" t="str">
            <v>Y184</v>
          </cell>
          <cell r="E269" t="str">
            <v>2017-2021款马自达CX-5 屏幕款</v>
          </cell>
        </row>
        <row r="270">
          <cell r="A270" t="str">
            <v>C015-001</v>
          </cell>
          <cell r="C270" t="str">
            <v xml:space="preserve">(003) KICKS 雙邊 螢幕 黑色 </v>
          </cell>
          <cell r="D270" t="str">
            <v>003雙黑</v>
          </cell>
          <cell r="E270" t="str">
            <v>003雙黑</v>
          </cell>
        </row>
        <row r="271">
          <cell r="A271" t="str">
            <v>C015-002</v>
          </cell>
          <cell r="C271" t="str">
            <v>(003) KICKS 雙邊 螢幕 卡夢</v>
          </cell>
          <cell r="D271" t="str">
            <v>003雙碳纖維</v>
          </cell>
          <cell r="E271" t="str">
            <v>003雙碳纖維</v>
          </cell>
        </row>
        <row r="272">
          <cell r="A272" t="str">
            <v>C016-001</v>
          </cell>
          <cell r="C272" t="str">
            <v xml:space="preserve">(004)SKODA 螢幕 黑色 </v>
          </cell>
          <cell r="D272" t="str">
            <v>004黑</v>
          </cell>
          <cell r="E272" t="str">
            <v>004黑</v>
          </cell>
        </row>
        <row r="273">
          <cell r="A273" t="str">
            <v>C016-002</v>
          </cell>
          <cell r="C273" t="str">
            <v>(004)SKODA 螢幕 卡夢</v>
          </cell>
          <cell r="D273" t="str">
            <v>004碳纖維</v>
          </cell>
          <cell r="E273" t="str">
            <v>004碳纖維</v>
          </cell>
        </row>
        <row r="274">
          <cell r="A274" t="str">
            <v>C017-001</v>
          </cell>
          <cell r="C274" t="str">
            <v>(006)CUSTIN 螢幕 黑色</v>
          </cell>
          <cell r="D274" t="str">
            <v>006黑</v>
          </cell>
          <cell r="E274" t="str">
            <v>006黑</v>
          </cell>
        </row>
        <row r="275">
          <cell r="A275" t="str">
            <v>C017-002</v>
          </cell>
          <cell r="C275" t="str">
            <v>(006)CUSTIN 螢幕 卡夢</v>
          </cell>
          <cell r="D275" t="str">
            <v>006碳纖維</v>
          </cell>
          <cell r="E275" t="str">
            <v>006碳纖維</v>
          </cell>
        </row>
        <row r="276">
          <cell r="A276" t="str">
            <v>C018-001</v>
          </cell>
          <cell r="C276" t="str">
            <v xml:space="preserve">(005)CRV 6代 螢幕 單邊 </v>
          </cell>
          <cell r="D276" t="str">
            <v>005黑</v>
          </cell>
          <cell r="E276" t="str">
            <v>005單</v>
          </cell>
        </row>
        <row r="277">
          <cell r="A277" t="str">
            <v>C018-002</v>
          </cell>
          <cell r="C277" t="str">
            <v xml:space="preserve">(005)CRV 6代 螢幕 雙邊 </v>
          </cell>
          <cell r="D277" t="str">
            <v>005黑</v>
          </cell>
          <cell r="E277" t="str">
            <v>005雙</v>
          </cell>
        </row>
        <row r="278">
          <cell r="A278" t="str">
            <v>C019</v>
          </cell>
          <cell r="C278" t="str">
            <v>(007) CHR 螢幕</v>
          </cell>
          <cell r="D278" t="str">
            <v>007</v>
          </cell>
          <cell r="E278" t="str">
            <v>007</v>
          </cell>
        </row>
        <row r="279">
          <cell r="A279" t="str">
            <v>C020-001</v>
          </cell>
          <cell r="C279" t="str">
            <v>(L339) MG ZS 螢幕 黑色</v>
          </cell>
          <cell r="D279" t="str">
            <v>L339黑</v>
          </cell>
          <cell r="E279" t="str">
            <v>L339黑(螺絲五金)</v>
          </cell>
        </row>
        <row r="280">
          <cell r="A280" t="str">
            <v>C020-002</v>
          </cell>
          <cell r="C280" t="str">
            <v>(L339) MG ZS 螢幕 卡夢</v>
          </cell>
          <cell r="D280" t="str">
            <v>L339碳纖維</v>
          </cell>
          <cell r="E280" t="str">
            <v>L339碳纖維(螺絲五金)</v>
          </cell>
        </row>
        <row r="281">
          <cell r="A281" t="str">
            <v>C021</v>
          </cell>
          <cell r="C281" t="str">
            <v xml:space="preserve">(Y229) PEUGEOT(2008) 螢幕 </v>
          </cell>
          <cell r="D281" t="str">
            <v>Y229</v>
          </cell>
          <cell r="E281" t="str">
            <v>Y229</v>
          </cell>
        </row>
        <row r="282">
          <cell r="A282" t="str">
            <v>C022</v>
          </cell>
          <cell r="C282" t="str">
            <v xml:space="preserve">(Y154) RX(20-22) 螢幕 </v>
          </cell>
          <cell r="D282" t="str">
            <v>Y154</v>
          </cell>
          <cell r="E282" t="str">
            <v>Y154</v>
          </cell>
        </row>
        <row r="283">
          <cell r="A283" t="str">
            <v>C023</v>
          </cell>
          <cell r="C283" t="str">
            <v xml:space="preserve">(Y102) RX(2023) 螢幕 </v>
          </cell>
          <cell r="D283" t="str">
            <v>Y102</v>
          </cell>
          <cell r="E283" t="str">
            <v>Y102</v>
          </cell>
        </row>
        <row r="284">
          <cell r="A284" t="str">
            <v>C024</v>
          </cell>
          <cell r="C284" t="str">
            <v xml:space="preserve">(Y132) LM(20-22) 螢幕 </v>
          </cell>
          <cell r="D284" t="str">
            <v>Y132</v>
          </cell>
          <cell r="E284" t="str">
            <v>Y132</v>
          </cell>
        </row>
        <row r="285">
          <cell r="A285" t="str">
            <v>C025</v>
          </cell>
          <cell r="C285" t="str">
            <v>( Y238) GOLF 8代 螢幕</v>
          </cell>
          <cell r="D285" t="str">
            <v>Y238</v>
          </cell>
          <cell r="E285" t="str">
            <v>Y238</v>
          </cell>
        </row>
        <row r="286">
          <cell r="A286" t="str">
            <v>C026</v>
          </cell>
          <cell r="C286" t="str">
            <v>( Y021) C-class/V-class/GLC(19-21) 螢幕</v>
          </cell>
          <cell r="D286" t="str">
            <v>Y021</v>
          </cell>
          <cell r="E286" t="str">
            <v>Y021</v>
          </cell>
        </row>
        <row r="287">
          <cell r="A287" t="str">
            <v>C027</v>
          </cell>
          <cell r="C287" t="str">
            <v xml:space="preserve">(Y066) S-class(21-23) 螢幕 </v>
          </cell>
          <cell r="D287" t="str">
            <v>Y066</v>
          </cell>
          <cell r="E287" t="str">
            <v>Y066</v>
          </cell>
        </row>
        <row r="288">
          <cell r="A288" t="str">
            <v>C028</v>
          </cell>
          <cell r="C288" t="str">
            <v xml:space="preserve">(Y107) GLA/CLA(16-19) 螢幕 </v>
          </cell>
          <cell r="D288" t="str">
            <v>Y107</v>
          </cell>
          <cell r="E288" t="str">
            <v>Y107</v>
          </cell>
        </row>
        <row r="289">
          <cell r="A289" t="str">
            <v>C029</v>
          </cell>
          <cell r="C289" t="str">
            <v>(008)SKODA OCTAVIA MK4 螢幕</v>
          </cell>
          <cell r="D289" t="str">
            <v>008</v>
          </cell>
          <cell r="E289" t="str">
            <v>008</v>
          </cell>
        </row>
        <row r="290">
          <cell r="A290" t="str">
            <v>C030</v>
          </cell>
          <cell r="C290" t="str">
            <v>(Y128) BZ4X(2022) 螢幕</v>
          </cell>
          <cell r="D290" t="str">
            <v>Y128</v>
          </cell>
          <cell r="E290" t="str">
            <v>Y128</v>
          </cell>
        </row>
        <row r="291">
          <cell r="A291" t="str">
            <v>C031</v>
          </cell>
          <cell r="C291" t="str">
            <v xml:space="preserve"> (Y131) Alphard(20-23) 螢幕</v>
          </cell>
          <cell r="D291" t="str">
            <v>Y131</v>
          </cell>
          <cell r="E291" t="str">
            <v>Y131</v>
          </cell>
        </row>
        <row r="292">
          <cell r="A292" t="str">
            <v>C032</v>
          </cell>
          <cell r="C292" t="str">
            <v>(Y026) X3/X4(2022) 螢幕</v>
          </cell>
          <cell r="D292" t="str">
            <v>Y026</v>
          </cell>
          <cell r="E292" t="str">
            <v>Y026</v>
          </cell>
        </row>
        <row r="293">
          <cell r="A293" t="str">
            <v>C033</v>
          </cell>
          <cell r="C293" t="str">
            <v>(Y040) 5系/6系(21-22) 螢幕</v>
          </cell>
          <cell r="D293" t="str">
            <v>Y040</v>
          </cell>
          <cell r="E293" t="str">
            <v>Y040</v>
          </cell>
        </row>
        <row r="294">
          <cell r="A294" t="str">
            <v>C034</v>
          </cell>
          <cell r="C294" t="str">
            <v xml:space="preserve">(Y041) 5系/6系(18-20) 螢幕 </v>
          </cell>
          <cell r="D294" t="str">
            <v>Y041</v>
          </cell>
          <cell r="E294" t="str">
            <v>Y041</v>
          </cell>
        </row>
        <row r="295">
          <cell r="A295" t="str">
            <v>C035</v>
          </cell>
          <cell r="C295" t="str">
            <v xml:space="preserve">(Y144) 7系(2023) 螢幕 </v>
          </cell>
          <cell r="D295" t="str">
            <v>Y144</v>
          </cell>
          <cell r="E295" t="str">
            <v>Y144</v>
          </cell>
        </row>
        <row r="296">
          <cell r="A296" t="str">
            <v>C036</v>
          </cell>
          <cell r="C296" t="str">
            <v xml:space="preserve">(Y177) 3系/4系 I3/I4(2023) 螢幕 </v>
          </cell>
          <cell r="D296" t="str">
            <v>Y177</v>
          </cell>
          <cell r="E296" t="str">
            <v>Y177</v>
          </cell>
        </row>
        <row r="297">
          <cell r="A297" t="str">
            <v>C037</v>
          </cell>
          <cell r="C297" t="str">
            <v xml:space="preserve">(Y198) X1(2023) 螢幕 </v>
          </cell>
          <cell r="D297" t="str">
            <v>Y198</v>
          </cell>
          <cell r="E297" t="str">
            <v>Y198</v>
          </cell>
        </row>
        <row r="298">
          <cell r="A298" t="str">
            <v>C038</v>
          </cell>
          <cell r="C298" t="str">
            <v>(Y179) JUKE/ALTIMA 螢幕 舊款 單邊</v>
          </cell>
          <cell r="D298" t="str">
            <v>Y179</v>
          </cell>
          <cell r="E298" t="str">
            <v>Y179</v>
          </cell>
        </row>
        <row r="299">
          <cell r="A299" t="str">
            <v>C039</v>
          </cell>
          <cell r="C299" t="str">
            <v>(009) YARIS CROSS 螢幕</v>
          </cell>
          <cell r="D299" t="str">
            <v>009</v>
          </cell>
          <cell r="E299" t="str">
            <v>009</v>
          </cell>
        </row>
        <row r="300">
          <cell r="A300" t="str">
            <v>C040</v>
          </cell>
          <cell r="C300" t="str">
            <v>(010) RAV4 5代 大螢幕  12.3</v>
          </cell>
          <cell r="D300" t="str">
            <v>010</v>
          </cell>
          <cell r="E300" t="str">
            <v>010</v>
          </cell>
        </row>
        <row r="301">
          <cell r="A301" t="str">
            <v>C041</v>
          </cell>
          <cell r="C301" t="str">
            <v xml:space="preserve">(011) ZINGER(2023~) 螢幕 </v>
          </cell>
          <cell r="D301" t="str">
            <v>011</v>
          </cell>
          <cell r="E301" t="str">
            <v>011</v>
          </cell>
        </row>
        <row r="302">
          <cell r="A302" t="str">
            <v>C042</v>
          </cell>
          <cell r="C302" t="str">
            <v>(012)XTRAIL(23~)T33/ALTIMA/SENTRA(24)螢幕</v>
          </cell>
          <cell r="D302" t="str">
            <v>012</v>
          </cell>
          <cell r="E302" t="str">
            <v>012</v>
          </cell>
        </row>
        <row r="303">
          <cell r="A303" t="str">
            <v>C043</v>
          </cell>
          <cell r="C303" t="str">
            <v>(015) CX5 (2021~) 螢幕 (有噴漆)</v>
          </cell>
          <cell r="D303" t="str">
            <v>015</v>
          </cell>
          <cell r="E303" t="str">
            <v>015</v>
          </cell>
        </row>
        <row r="304">
          <cell r="A304" t="str">
            <v>C043-001</v>
          </cell>
          <cell r="C304" t="str">
            <v>停售商品</v>
          </cell>
          <cell r="D304" t="str">
            <v>停售商品</v>
          </cell>
          <cell r="E304" t="str">
            <v>停售商品</v>
          </cell>
        </row>
        <row r="305">
          <cell r="A305" t="str">
            <v>C044</v>
          </cell>
          <cell r="C305" t="str">
            <v xml:space="preserve">(016) BERLINGO 螢幕 </v>
          </cell>
          <cell r="D305" t="str">
            <v>016</v>
          </cell>
          <cell r="E305" t="str">
            <v>016</v>
          </cell>
        </row>
        <row r="306">
          <cell r="A306" t="str">
            <v>C045</v>
          </cell>
          <cell r="C306" t="str">
            <v>(Y254) CX5(2024) 螢幕 (沒烤漆有置物盒)</v>
          </cell>
          <cell r="D306" t="str">
            <v>Y254</v>
          </cell>
          <cell r="E306" t="str">
            <v>Y254</v>
          </cell>
        </row>
        <row r="307">
          <cell r="A307" t="str">
            <v>C046</v>
          </cell>
          <cell r="C307" t="str">
            <v xml:space="preserve">(Y011) A4/A5(20-22)/Q5(20-22) 螢幕 </v>
          </cell>
          <cell r="D307" t="str">
            <v>Y011</v>
          </cell>
          <cell r="E307" t="str">
            <v>Y011</v>
          </cell>
        </row>
        <row r="308">
          <cell r="A308" t="str">
            <v>C047</v>
          </cell>
          <cell r="C308" t="str">
            <v xml:space="preserve">(Y010) A4(17-19)/Q5(17-19) 螢幕 </v>
          </cell>
          <cell r="D308" t="str">
            <v>Y010</v>
          </cell>
          <cell r="E308" t="str">
            <v>Y010</v>
          </cell>
        </row>
        <row r="309">
          <cell r="A309" t="str">
            <v>C048</v>
          </cell>
          <cell r="C309" t="str">
            <v xml:space="preserve">(Y296) Benz A-C/B-C/EQB/GLA/GLB/EQA 螢幕 </v>
          </cell>
          <cell r="D309" t="str">
            <v>Y296</v>
          </cell>
          <cell r="E309" t="str">
            <v>Y296</v>
          </cell>
        </row>
        <row r="310">
          <cell r="A310" t="str">
            <v>C049</v>
          </cell>
          <cell r="C310" t="str">
            <v xml:space="preserve">(Y029) Benz C-Class W206 /GLC X254 螢幕 </v>
          </cell>
          <cell r="D310" t="str">
            <v>Y029</v>
          </cell>
          <cell r="E310" t="str">
            <v>Y029</v>
          </cell>
        </row>
        <row r="311">
          <cell r="A311" t="str">
            <v>C050</v>
          </cell>
          <cell r="C311" t="str">
            <v xml:space="preserve">(Y317) Benz E-Class W214(2024) 螢幕 </v>
          </cell>
          <cell r="D311" t="str">
            <v>Y317</v>
          </cell>
          <cell r="E311" t="str">
            <v>Y317</v>
          </cell>
        </row>
        <row r="312">
          <cell r="A312" t="str">
            <v>C051</v>
          </cell>
          <cell r="C312" t="str">
            <v>(Y031) MODEL3/MODELY 螢幕</v>
          </cell>
          <cell r="D312" t="str">
            <v>Y031</v>
          </cell>
          <cell r="E312" t="str">
            <v>Y031</v>
          </cell>
        </row>
        <row r="313">
          <cell r="A313" t="str">
            <v>C052-001</v>
          </cell>
          <cell r="C313" t="str">
            <v xml:space="preserve">(001)HS 螢幕 單邊 黑色 </v>
          </cell>
          <cell r="D313" t="str">
            <v>001單黑</v>
          </cell>
          <cell r="E313" t="str">
            <v>001單黑</v>
          </cell>
        </row>
        <row r="314">
          <cell r="A314" t="str">
            <v>C052-002</v>
          </cell>
          <cell r="C314" t="str">
            <v>(001)HS 螢幕 單邊 卡夢</v>
          </cell>
          <cell r="D314" t="str">
            <v>001單碳纖</v>
          </cell>
          <cell r="E314" t="str">
            <v>001單碳纖</v>
          </cell>
        </row>
        <row r="315">
          <cell r="A315" t="str">
            <v>C053-001</v>
          </cell>
          <cell r="C315" t="str">
            <v xml:space="preserve">(001)HS 螢幕 雙邊 黑色 </v>
          </cell>
          <cell r="D315" t="str">
            <v>001雙黑</v>
          </cell>
          <cell r="E315" t="str">
            <v>001雙黑</v>
          </cell>
        </row>
        <row r="316">
          <cell r="A316" t="str">
            <v>C053-002</v>
          </cell>
          <cell r="C316" t="str">
            <v>(001)HS 螢幕 雙邊 卡夢</v>
          </cell>
          <cell r="D316" t="str">
            <v>001雙碳纖</v>
          </cell>
          <cell r="E316" t="str">
            <v>001雙碳纖</v>
          </cell>
        </row>
        <row r="317">
          <cell r="A317" t="str">
            <v>C054</v>
          </cell>
          <cell r="C317" t="str">
            <v xml:space="preserve">(Y341) I5(2024) 螢幕 </v>
          </cell>
          <cell r="D317" t="str">
            <v xml:space="preserve">Y341 </v>
          </cell>
          <cell r="E317" t="str">
            <v xml:space="preserve">Y-341 </v>
          </cell>
        </row>
        <row r="318">
          <cell r="A318" t="str">
            <v>C055</v>
          </cell>
          <cell r="C318" t="str">
            <v xml:space="preserve">(Y311) X5(2024)/X6(2024)/X7(2024) 螢幕 </v>
          </cell>
          <cell r="D318" t="str">
            <v>Y311</v>
          </cell>
          <cell r="E318" t="str">
            <v>Y-311</v>
          </cell>
        </row>
        <row r="319">
          <cell r="A319" t="str">
            <v>C056</v>
          </cell>
          <cell r="C319" t="str">
            <v xml:space="preserve">(Y161) X5(19-23)/X6(19-23)/X7(19-22) 螢幕 </v>
          </cell>
          <cell r="D319" t="str">
            <v>Y161</v>
          </cell>
          <cell r="E319" t="str">
            <v>Y161</v>
          </cell>
        </row>
        <row r="320">
          <cell r="A320" t="str">
            <v>C057</v>
          </cell>
          <cell r="C320" t="str">
            <v xml:space="preserve">(Y351) X1(23-24)/X2(23-24) 螢幕 </v>
          </cell>
          <cell r="D320" t="str">
            <v>Y351</v>
          </cell>
          <cell r="E320" t="str">
            <v>Y351</v>
          </cell>
        </row>
        <row r="321">
          <cell r="A321" t="str">
            <v>C058</v>
          </cell>
          <cell r="C321" t="str">
            <v xml:space="preserve"> (Y292) MODEL3(2024) 螢幕</v>
          </cell>
          <cell r="D321" t="str">
            <v xml:space="preserve"> Y292</v>
          </cell>
          <cell r="E321" t="str">
            <v>Y292</v>
          </cell>
        </row>
        <row r="322">
          <cell r="A322" t="str">
            <v>C059</v>
          </cell>
          <cell r="C322" t="str">
            <v xml:space="preserve">(Y328) MODELX(23-24)/MODELS(23-24) 螢幕 </v>
          </cell>
          <cell r="D322" t="str">
            <v>Y328</v>
          </cell>
          <cell r="E322" t="str">
            <v>Y328</v>
          </cell>
        </row>
        <row r="323">
          <cell r="A323" t="str">
            <v>C060</v>
          </cell>
          <cell r="C323" t="str">
            <v>(K53) CRV 5代 螢幕 雙邊 (雙邊可拆卸)</v>
          </cell>
          <cell r="D323" t="str">
            <v>K53</v>
          </cell>
          <cell r="E323" t="str">
            <v>K53</v>
          </cell>
        </row>
        <row r="324">
          <cell r="A324" t="str">
            <v>C061</v>
          </cell>
          <cell r="C324" t="str">
            <v xml:space="preserve">(Y171) 電動野馬(23-24) 螢幕 </v>
          </cell>
          <cell r="D324" t="str">
            <v>Y-171</v>
          </cell>
          <cell r="E324" t="str">
            <v>Y-171</v>
          </cell>
        </row>
        <row r="325">
          <cell r="A325" t="str">
            <v>C062</v>
          </cell>
          <cell r="C325" t="str">
            <v xml:space="preserve"> (Y037) MG4 螢幕</v>
          </cell>
          <cell r="D325" t="str">
            <v>Y-037</v>
          </cell>
          <cell r="E325" t="str">
            <v>Y-037</v>
          </cell>
        </row>
        <row r="326">
          <cell r="A326" t="str">
            <v>C063</v>
          </cell>
          <cell r="C326" t="str">
            <v>(Y373) NX(22-24) 螢幕</v>
          </cell>
          <cell r="D326" t="str">
            <v>Y373</v>
          </cell>
          <cell r="E326" t="str">
            <v>Y373</v>
          </cell>
        </row>
        <row r="327">
          <cell r="A327" t="str">
            <v>C064</v>
          </cell>
          <cell r="C327" t="str">
            <v>(Y372) RANGER(23-24) 螢幕</v>
          </cell>
          <cell r="D327" t="str">
            <v>Y372</v>
          </cell>
          <cell r="E327" t="str">
            <v>Y372</v>
          </cell>
        </row>
        <row r="328">
          <cell r="A328" t="str">
            <v>C065</v>
          </cell>
          <cell r="C328" t="str">
            <v>(024)LUXGEN N7 螢幕 雙邊</v>
          </cell>
          <cell r="D328" t="str">
            <v>024</v>
          </cell>
          <cell r="E328" t="str">
            <v>024</v>
          </cell>
        </row>
        <row r="329">
          <cell r="A329" t="str">
            <v>C066</v>
          </cell>
          <cell r="C329" t="str">
            <v>(020)TUCSON 3.5螢幕</v>
          </cell>
          <cell r="D329" t="str">
            <v>TW020</v>
          </cell>
          <cell r="E329" t="str">
            <v>TW020</v>
          </cell>
        </row>
        <row r="330">
          <cell r="A330" t="str">
            <v>C067</v>
          </cell>
          <cell r="C330" t="str">
            <v>(026)RAV4 五代 左側</v>
          </cell>
          <cell r="D330" t="str">
            <v>TW026</v>
          </cell>
          <cell r="E330" t="str">
            <v>TW026</v>
          </cell>
        </row>
        <row r="331">
          <cell r="A331" t="str">
            <v>C068</v>
          </cell>
          <cell r="C331" t="str">
            <v>(027)YARIS CROSS 左側</v>
          </cell>
          <cell r="D331" t="str">
            <v>TW027</v>
          </cell>
          <cell r="E331" t="str">
            <v>TW027</v>
          </cell>
        </row>
        <row r="332">
          <cell r="A332" t="str">
            <v>C069</v>
          </cell>
          <cell r="C332" t="str">
            <v>(025)ALTIS 12代 左側</v>
          </cell>
          <cell r="D332" t="str">
            <v>TW025</v>
          </cell>
          <cell r="E332" t="str">
            <v>TW025</v>
          </cell>
        </row>
        <row r="333">
          <cell r="A333" t="str">
            <v>C070</v>
          </cell>
          <cell r="C333" t="str">
            <v>(019)MAZDA3 2代</v>
          </cell>
          <cell r="D333" t="str">
            <v>TW019</v>
          </cell>
          <cell r="E333" t="str">
            <v>TW019</v>
          </cell>
        </row>
        <row r="334">
          <cell r="A334" t="str">
            <v>C071</v>
          </cell>
          <cell r="C334" t="str">
            <v xml:space="preserve">(022)VERYCA 舊款 </v>
          </cell>
          <cell r="D334" t="str">
            <v>TW022</v>
          </cell>
          <cell r="E334" t="str">
            <v>TW022</v>
          </cell>
        </row>
        <row r="335">
          <cell r="A335" t="str">
            <v>C072</v>
          </cell>
          <cell r="C335" t="str">
            <v>(023)VERYCA 新款</v>
          </cell>
          <cell r="D335" t="str">
            <v>TW023</v>
          </cell>
          <cell r="E335" t="str">
            <v>TW023</v>
          </cell>
        </row>
        <row r="336">
          <cell r="A336" t="str">
            <v>C073-001</v>
          </cell>
          <cell r="C336" t="str">
            <v>(006)CUSTIN 新雙邊 螢幕 黑</v>
          </cell>
          <cell r="D336" t="str">
            <v>TW006 雙邊黑</v>
          </cell>
          <cell r="E336" t="str">
            <v>TW006 雙邊黑</v>
          </cell>
        </row>
        <row r="337">
          <cell r="A337" t="str">
            <v>C073-002</v>
          </cell>
          <cell r="C337" t="str">
            <v>(006)CUSTIN 新雙邊 螢幕 卡夢</v>
          </cell>
          <cell r="D337" t="str">
            <v>TW006 雙邊碳纖</v>
          </cell>
          <cell r="E337" t="str">
            <v>TW006雙邊碳纖</v>
          </cell>
        </row>
        <row r="338">
          <cell r="A338" t="str">
            <v>C074</v>
          </cell>
          <cell r="C338" t="str">
            <v>(028)SWIFT 2024 螢幕</v>
          </cell>
          <cell r="D338" t="str">
            <v>TW028</v>
          </cell>
          <cell r="E338" t="str">
            <v>TW028</v>
          </cell>
        </row>
        <row r="339">
          <cell r="A339" t="str">
            <v>C075</v>
          </cell>
          <cell r="C339" t="str">
            <v>MG4 雙邊 螢幕</v>
          </cell>
          <cell r="D339" t="str">
            <v>K58</v>
          </cell>
          <cell r="E339" t="str">
            <v>MG4 雙邊 螢幕</v>
          </cell>
        </row>
        <row r="340">
          <cell r="A340" t="str">
            <v>C076</v>
          </cell>
          <cell r="C340" t="str">
            <v xml:space="preserve"> 7系(04-08)</v>
          </cell>
          <cell r="D340" t="str">
            <v>D576</v>
          </cell>
          <cell r="E340" t="str">
            <v>宝马 04-08款7系</v>
          </cell>
        </row>
        <row r="341">
          <cell r="A341" t="str">
            <v>C077</v>
          </cell>
          <cell r="C341" t="str">
            <v>(Y006) X3(18-21)/X4(18-21) 螢幕</v>
          </cell>
          <cell r="D341" t="str">
            <v>Y006</v>
          </cell>
          <cell r="E341" t="str">
            <v>18-21款宝马X3X4 豪华款</v>
          </cell>
        </row>
        <row r="342">
          <cell r="A342" t="str">
            <v>C078</v>
          </cell>
          <cell r="C342" t="str">
            <v>(Y386) KIA EV6 螢幕</v>
          </cell>
          <cell r="D342" t="str">
            <v>Y386</v>
          </cell>
          <cell r="E342" t="str">
            <v>21-24款起亚EV6 12.3寸 豪华款</v>
          </cell>
        </row>
        <row r="343">
          <cell r="A343" t="str">
            <v>C079</v>
          </cell>
          <cell r="C343" t="str">
            <v>(Y055) C-CLASS W205(15-18) 螢幕</v>
          </cell>
          <cell r="D343" t="str">
            <v>Y055</v>
          </cell>
          <cell r="E343" t="str">
            <v>15-18款奔驰C级 16-19款GLC 7英寸 豪华款</v>
          </cell>
        </row>
        <row r="344">
          <cell r="A344" t="str">
            <v>C080</v>
          </cell>
          <cell r="C344" t="str">
            <v>(Y050) EQE(22-23) 螢幕</v>
          </cell>
          <cell r="D344" t="str">
            <v>Y050</v>
          </cell>
          <cell r="E344" t="str">
            <v>22款奔驰EQE 12.8寸 豪华款</v>
          </cell>
        </row>
        <row r="345">
          <cell r="A345" t="str">
            <v>C081</v>
          </cell>
          <cell r="C345" t="str">
            <v>(Y158) X1(16-19)/X2(17-19) 螢幕</v>
          </cell>
          <cell r="D345" t="str">
            <v>Y158</v>
          </cell>
          <cell r="E345" t="str">
            <v>16-19款X1 17-19款X2 8.8英寸高配 豪华版</v>
          </cell>
        </row>
        <row r="346">
          <cell r="A346" t="str">
            <v>C082</v>
          </cell>
          <cell r="C346" t="str">
            <v>(Y413)GLE(20-24)/GLS(20-24)/V-C(2024) 螢幕</v>
          </cell>
          <cell r="D346" t="str">
            <v>Y413</v>
          </cell>
          <cell r="E346" t="str">
            <v>24款奔驰V级 20-24款GLE+GLS 12.3英寸 豪华款</v>
          </cell>
        </row>
        <row r="347">
          <cell r="A347" t="str">
            <v>C083</v>
          </cell>
          <cell r="C347" t="str">
            <v>(Y005) X1(20-22)/X2(20-23) 螢幕</v>
          </cell>
          <cell r="D347" t="str">
            <v>Y005</v>
          </cell>
          <cell r="E347" t="str">
            <v>20-22款宝马X1X2 豪华款</v>
          </cell>
        </row>
        <row r="348">
          <cell r="A348" t="str">
            <v>C084</v>
          </cell>
          <cell r="C348" t="str">
            <v xml:space="preserve"> KICKS (有芳香片)</v>
          </cell>
          <cell r="D348" t="str">
            <v>L301</v>
          </cell>
          <cell r="E348" t="str">
            <v>日产-劲客 17-22款</v>
          </cell>
        </row>
        <row r="349">
          <cell r="A349" t="str">
            <v>C085</v>
          </cell>
          <cell r="C349" t="str">
            <v>RANGER(23-24) 螢幕</v>
          </cell>
          <cell r="D349" t="str">
            <v>L350</v>
          </cell>
          <cell r="E349" t="str">
            <v>游骑侠Ranger（2023）</v>
          </cell>
        </row>
        <row r="350">
          <cell r="A350" t="str">
            <v>C086</v>
          </cell>
          <cell r="C350" t="str">
            <v xml:space="preserve"> MINI COOPER(14-21)</v>
          </cell>
          <cell r="D350" t="str">
            <v>D583</v>
          </cell>
          <cell r="E350" t="str">
            <v xml:space="preserve"> MINI COOPER(14-21)</v>
          </cell>
        </row>
        <row r="351">
          <cell r="A351" t="str">
            <v>C087</v>
          </cell>
          <cell r="C351" t="str">
            <v>ALTO(09-16)</v>
          </cell>
          <cell r="D351" t="str">
            <v>D580</v>
          </cell>
          <cell r="E351" t="str">
            <v>2009-2016款铃木奥拓</v>
          </cell>
        </row>
        <row r="352">
          <cell r="A352" t="str">
            <v>C088</v>
          </cell>
          <cell r="C352" t="str">
            <v>（029）CAMRY 9代</v>
          </cell>
          <cell r="D352" t="str">
            <v>029</v>
          </cell>
          <cell r="E352" t="str">
            <v>TW-029</v>
          </cell>
        </row>
        <row r="353">
          <cell r="A353" t="str">
            <v>C089</v>
          </cell>
          <cell r="C353" t="str">
            <v>XC40 卡扣款(附撬棒）</v>
          </cell>
          <cell r="D353" t="str">
            <v>L130</v>
          </cell>
          <cell r="E353" t="str">
            <v>L130（附撬棒）</v>
          </cell>
        </row>
        <row r="354">
          <cell r="A354" t="str">
            <v>C091</v>
          </cell>
          <cell r="C354" t="str">
            <v>POLO(04-08)</v>
          </cell>
          <cell r="D354" t="str">
            <v>D617</v>
          </cell>
          <cell r="E354" t="str">
            <v>04-08款POLO</v>
          </cell>
        </row>
        <row r="355">
          <cell r="A355" t="str">
            <v>C092</v>
          </cell>
          <cell r="C355" t="str">
            <v>CIVIC 11代(23-24) 螢幕</v>
          </cell>
          <cell r="D355" t="str">
            <v>L286</v>
          </cell>
          <cell r="E355" t="str">
            <v>思域/型格 22款</v>
          </cell>
        </row>
        <row r="356">
          <cell r="A356" t="str">
            <v>C093</v>
          </cell>
          <cell r="C356" t="str">
            <v>RX(2023)</v>
          </cell>
          <cell r="D356" t="str">
            <v>L319</v>
          </cell>
          <cell r="E356" t="str">
            <v>23款 RX</v>
          </cell>
        </row>
        <row r="357">
          <cell r="A357" t="str">
            <v>C094</v>
          </cell>
          <cell r="C357" t="str">
            <v>PANAMERA(24-25)</v>
          </cell>
          <cell r="D357" t="str">
            <v>D663</v>
          </cell>
          <cell r="E357" t="str">
            <v>2024-2025保时捷帕拉梅拉</v>
          </cell>
        </row>
        <row r="358">
          <cell r="A358" t="str">
            <v>C095</v>
          </cell>
          <cell r="C358" t="str">
            <v>NX(22-24)(小螢幕) 螢幕</v>
          </cell>
          <cell r="D358" t="str">
            <v>Y445</v>
          </cell>
          <cell r="E358" t="str">
            <v>2022-2025雷克萨斯NX（小屏9.8英寸）屏幕支架</v>
          </cell>
        </row>
        <row r="359">
          <cell r="A359" t="str">
            <v>C096</v>
          </cell>
          <cell r="C359" t="str">
            <v>(030)CROWN</v>
          </cell>
          <cell r="D359" t="str">
            <v>TW030</v>
          </cell>
          <cell r="E359" t="str">
            <v>CROWN</v>
          </cell>
        </row>
        <row r="360">
          <cell r="A360" t="str">
            <v>C097</v>
          </cell>
          <cell r="C360" t="str">
            <v>(031)J SPACE</v>
          </cell>
          <cell r="D360" t="str">
            <v>TW031</v>
          </cell>
          <cell r="E360" t="str">
            <v>J SPACE</v>
          </cell>
        </row>
        <row r="361">
          <cell r="A361" t="str">
            <v>C098-001</v>
          </cell>
          <cell r="C361" t="str">
            <v>(033)KAMIQ/FABIA/SCALA(2024)改款 螢幕 黑</v>
          </cell>
          <cell r="D361" t="str">
            <v>TW033黑</v>
          </cell>
          <cell r="E361" t="str">
            <v>24後 kamiq/fabia/scala 螢幕 黑</v>
          </cell>
        </row>
        <row r="362">
          <cell r="A362" t="str">
            <v>C098-002</v>
          </cell>
          <cell r="C362" t="str">
            <v>(033)KAMIQ/FABIA/SCALA(2024)改款 螢幕 卡</v>
          </cell>
          <cell r="D362" t="str">
            <v>TW033碳纤维</v>
          </cell>
          <cell r="E362" t="str">
            <v>24後 kamiq/fabia/scala 螢幕 碳纤维</v>
          </cell>
        </row>
        <row r="363">
          <cell r="A363" t="str">
            <v>C099-001</v>
          </cell>
          <cell r="C363" t="str">
            <v>(034) KODIAQ(2024)改款 螢幕 黑</v>
          </cell>
          <cell r="D363" t="str">
            <v>TW034黑</v>
          </cell>
          <cell r="E363" t="str">
            <v>24後 kodiaq 螢幕 黑</v>
          </cell>
        </row>
        <row r="364">
          <cell r="A364" t="str">
            <v>C099-002</v>
          </cell>
          <cell r="C364" t="str">
            <v>(034) KODIAQ(2024)改款 螢幕 亮黑</v>
          </cell>
          <cell r="D364" t="str">
            <v>TW034亮黑</v>
          </cell>
          <cell r="E364" t="str">
            <v>24後 kodiaq 螢幕 亮黑</v>
          </cell>
        </row>
        <row r="365">
          <cell r="A365" t="str">
            <v>C100</v>
          </cell>
          <cell r="C365" t="str">
            <v>(032) CAMRY 9代(小螢幕)</v>
          </cell>
          <cell r="D365" t="str">
            <v>TW032</v>
          </cell>
          <cell r="E365" t="str">
            <v>CAMRY 9代(小螢幕)</v>
          </cell>
        </row>
        <row r="366">
          <cell r="A366" t="str">
            <v>C101-001</v>
          </cell>
          <cell r="C366" t="str">
            <v>(035)URX 螢幕 黑</v>
          </cell>
          <cell r="D366" t="str">
            <v>TW035黑</v>
          </cell>
          <cell r="E366" t="str">
            <v>URX 螢幕 黑</v>
          </cell>
        </row>
        <row r="367">
          <cell r="A367" t="str">
            <v>C101-002</v>
          </cell>
          <cell r="C367" t="str">
            <v>(035)URX 螢幕 卡</v>
          </cell>
          <cell r="D367" t="str">
            <v>TW035碳纤维</v>
          </cell>
          <cell r="E367" t="str">
            <v>URX 螢幕 碳纤维</v>
          </cell>
        </row>
        <row r="368">
          <cell r="A368" t="str">
            <v>C102</v>
          </cell>
          <cell r="C368" t="str">
            <v>(D95) GOLF 8代</v>
          </cell>
          <cell r="D368" t="str">
            <v>D95</v>
          </cell>
          <cell r="E368" t="str">
            <v>高尔夫8</v>
          </cell>
        </row>
        <row r="369">
          <cell r="A369" t="str">
            <v>C103</v>
          </cell>
          <cell r="C369" t="str">
            <v>(D672) 5系/I5(24-25)</v>
          </cell>
          <cell r="D369" t="str">
            <v>D672</v>
          </cell>
          <cell r="E369" t="str">
            <v>2024-2025新款宝马5系+i5</v>
          </cell>
        </row>
        <row r="370">
          <cell r="A370" t="str">
            <v>C104</v>
          </cell>
          <cell r="C370" t="str">
            <v>(D666) X5 G05(24-25)</v>
          </cell>
          <cell r="D370" t="str">
            <v>D666</v>
          </cell>
          <cell r="E370" t="str">
            <v>2023-2024宝马X5</v>
          </cell>
        </row>
        <row r="371">
          <cell r="A371" t="str">
            <v>C105</v>
          </cell>
          <cell r="C371" t="str">
            <v>(D667) TAYCAN(21-25)</v>
          </cell>
          <cell r="D371" t="str">
            <v>D667</v>
          </cell>
          <cell r="E371" t="str">
            <v>2019-2024保时捷taycan</v>
          </cell>
        </row>
        <row r="372">
          <cell r="A372" t="str">
            <v>C106</v>
          </cell>
          <cell r="C372" t="str">
            <v>(Y417) ID4(2025) 螢幕</v>
          </cell>
          <cell r="D372" t="str">
            <v>Y417</v>
          </cell>
          <cell r="E372" t="str">
            <v>ID4 2025</v>
          </cell>
        </row>
        <row r="373">
          <cell r="A373" t="str">
            <v>C107</v>
          </cell>
          <cell r="C373" t="str">
            <v>(Y486) TUCSON L 小改款 螢幕</v>
          </cell>
          <cell r="D373" t="str">
            <v>Y486</v>
          </cell>
          <cell r="E373" t="str">
            <v>2025途胜L（12.3英寸）屏幕支架</v>
          </cell>
        </row>
        <row r="374">
          <cell r="A374" t="str">
            <v>C108</v>
          </cell>
          <cell r="C374" t="str">
            <v>(Y491) EX30 螢幕</v>
          </cell>
          <cell r="D374" t="str">
            <v>Y491</v>
          </cell>
          <cell r="E374" t="str">
            <v>2025沃尔沃EX30（12.3英寸）屏幕支架</v>
          </cell>
        </row>
        <row r="375">
          <cell r="A375" t="str">
            <v>C109</v>
          </cell>
          <cell r="C375" t="str">
            <v>(Y466) X3(2025) 螢幕</v>
          </cell>
          <cell r="D375" t="str">
            <v>Y466</v>
          </cell>
          <cell r="E375" t="str">
            <v>2025宝马X3</v>
          </cell>
        </row>
        <row r="376">
          <cell r="A376" t="str">
            <v>C110</v>
          </cell>
          <cell r="C376" t="str">
            <v>(Y199) MUFASA 螢幕</v>
          </cell>
          <cell r="D376" t="str">
            <v>Y199</v>
          </cell>
          <cell r="E376" t="str">
            <v>現代 沐楓</v>
          </cell>
        </row>
        <row r="377">
          <cell r="A377" t="str">
            <v>C112</v>
          </cell>
          <cell r="C377" t="str">
            <v>(Y273) ALPHARD(2023~) 改款 螢幕</v>
          </cell>
          <cell r="D377" t="str">
            <v>Y273</v>
          </cell>
          <cell r="E377" t="str">
            <v>2024丰田埃尔法+威尔法（14英寸）荧幕支架</v>
          </cell>
        </row>
        <row r="378">
          <cell r="A378" t="str">
            <v>C113</v>
          </cell>
          <cell r="C378" t="str">
            <v>(036) YARIS (14-17) 新版</v>
          </cell>
          <cell r="D378" t="str">
            <v>TW036</v>
          </cell>
          <cell r="E378" t="str">
            <v>TW036</v>
          </cell>
        </row>
        <row r="379">
          <cell r="A379" t="str">
            <v>C114</v>
          </cell>
          <cell r="C379" t="str">
            <v>(Y425) TCROSS(2024) 改款</v>
          </cell>
          <cell r="D379" t="str">
            <v>Y425</v>
          </cell>
          <cell r="E379" t="str">
            <v>2025款途岳新锐</v>
          </cell>
        </row>
        <row r="380">
          <cell r="A380" t="str">
            <v>C115</v>
          </cell>
          <cell r="C380" t="str">
            <v>(037)RAV4 5代 右側</v>
          </cell>
          <cell r="D380" t="str">
            <v>TW037</v>
          </cell>
          <cell r="E380" t="str">
            <v>TW037</v>
          </cell>
        </row>
        <row r="381">
          <cell r="A381" t="str">
            <v>C116</v>
          </cell>
          <cell r="C381" t="str">
            <v>(038) FIT 4代 螢幕</v>
          </cell>
          <cell r="D381" t="str">
            <v>TW038</v>
          </cell>
          <cell r="E381" t="str">
            <v>TW038</v>
          </cell>
        </row>
        <row r="382">
          <cell r="A382" t="str">
            <v>C117</v>
          </cell>
          <cell r="C382" t="str">
            <v>(039) HRV 3.5代 螢幕</v>
          </cell>
          <cell r="D382" t="str">
            <v>TW039</v>
          </cell>
          <cell r="E382" t="str">
            <v>TW039</v>
          </cell>
        </row>
        <row r="383">
          <cell r="A383" t="str">
            <v>C118</v>
          </cell>
          <cell r="C383" t="str">
            <v>(040)MUFASA(卡扣款)</v>
          </cell>
          <cell r="D383" t="str">
            <v>TW040</v>
          </cell>
          <cell r="E383" t="str">
            <v>TW040</v>
          </cell>
        </row>
        <row r="384">
          <cell r="A384" t="str">
            <v>C119</v>
          </cell>
          <cell r="C384" t="str">
            <v>(041)TUCSON L 小改款(警示燈)</v>
          </cell>
          <cell r="D384" t="str">
            <v>TW041</v>
          </cell>
          <cell r="E384" t="str">
            <v>TW041</v>
          </cell>
        </row>
        <row r="385">
          <cell r="A385" t="str">
            <v>C120</v>
          </cell>
          <cell r="C385" t="str">
            <v>(L248)FIT 4代(芳香款)</v>
          </cell>
          <cell r="D385" t="str">
            <v>L248</v>
          </cell>
          <cell r="E385" t="str">
            <v>本田-飛度/LIFE</v>
          </cell>
        </row>
        <row r="386">
          <cell r="A386" t="str">
            <v>C121</v>
          </cell>
          <cell r="C386" t="str">
            <v>(Y382)TIGUAN 2025 改款 螢幕</v>
          </cell>
          <cell r="D386" t="str">
            <v>Y382</v>
          </cell>
          <cell r="E386" t="str">
            <v>2024款途观L PRO/2024迈腾B9</v>
          </cell>
        </row>
        <row r="387">
          <cell r="A387" t="str">
            <v>C122</v>
          </cell>
          <cell r="C387" t="str">
            <v>(K90)LEXUS LM(24-26) 螢幕</v>
          </cell>
          <cell r="D387" t="str">
            <v>K90</v>
          </cell>
          <cell r="E387" t="str">
            <v>ML2024-2026</v>
          </cell>
        </row>
        <row r="388">
          <cell r="A388" t="str">
            <v>C123</v>
          </cell>
          <cell r="C388" t="str">
            <v>(Y419)SANTA FE(2025) 螢幕</v>
          </cell>
          <cell r="D388" t="str">
            <v>Y419</v>
          </cell>
          <cell r="E388" t="str">
            <v>2024款新胜达</v>
          </cell>
        </row>
        <row r="389">
          <cell r="A389" t="str">
            <v>C124</v>
          </cell>
          <cell r="C389" t="str">
            <v>(D567)CLS(12-17) W218</v>
          </cell>
          <cell r="D389" t="str">
            <v>D567</v>
          </cell>
          <cell r="E389" t="str">
            <v>2012-2017奔驰CLS</v>
          </cell>
        </row>
        <row r="390">
          <cell r="A390" t="str">
            <v>C125</v>
          </cell>
          <cell r="C390" t="str">
            <v>(D104) MG G50</v>
          </cell>
          <cell r="D390" t="str">
            <v>D104</v>
          </cell>
          <cell r="E390" t="str">
            <v>G50</v>
          </cell>
        </row>
        <row r="391">
          <cell r="A391" t="str">
            <v>C126</v>
          </cell>
          <cell r="C391" t="str">
            <v>(L214)TOYOTA PREVIA (13-20)</v>
          </cell>
          <cell r="D391" t="str">
            <v>L214</v>
          </cell>
          <cell r="E391" t="str">
            <v>丰田-普瑞维亚（大霸王）</v>
          </cell>
        </row>
        <row r="392">
          <cell r="A392" t="str">
            <v>C127</v>
          </cell>
          <cell r="C392" t="str">
            <v>(044)KIA SORENTO 2024</v>
          </cell>
          <cell r="D392" t="str">
            <v>TW044</v>
          </cell>
          <cell r="E392" t="str">
            <v>TW044</v>
          </cell>
        </row>
        <row r="393">
          <cell r="A393" t="str">
            <v>C128</v>
          </cell>
          <cell r="C393" t="str">
            <v>(043)KIA PICANTO 2021 螢幕</v>
          </cell>
          <cell r="D393" t="str">
            <v>TW043</v>
          </cell>
          <cell r="E393" t="str">
            <v>TW043</v>
          </cell>
        </row>
        <row r="394">
          <cell r="A394" t="str">
            <v>C129</v>
          </cell>
          <cell r="C394" t="str">
            <v>(D688)CX60/CX90(軌道)</v>
          </cell>
          <cell r="D394" t="str">
            <v>D688</v>
          </cell>
          <cell r="E394" t="str">
            <v>CX60/CX90</v>
          </cell>
        </row>
        <row r="395">
          <cell r="A395" t="str">
            <v>C130</v>
          </cell>
          <cell r="C395" t="str">
            <v>(045)SENTRA B18(小螢幕)</v>
          </cell>
          <cell r="D395" t="str">
            <v>TW045</v>
          </cell>
          <cell r="E395" t="str">
            <v>SENTRA B18(小螢幕)</v>
          </cell>
        </row>
        <row r="396">
          <cell r="A396" t="str">
            <v>C131</v>
          </cell>
          <cell r="C396" t="str">
            <v>(S000)IGNIS</v>
          </cell>
          <cell r="D396" t="str">
            <v>S000</v>
          </cell>
          <cell r="E396" t="str">
            <v>IGNIS</v>
          </cell>
        </row>
        <row r="397">
          <cell r="A397" t="str">
            <v>C132</v>
          </cell>
          <cell r="C397" t="str">
            <v>(047)小霸王 舊款</v>
          </cell>
          <cell r="D397" t="str">
            <v>TW047</v>
          </cell>
          <cell r="E397" t="str">
            <v>小霸王 舊款</v>
          </cell>
        </row>
        <row r="398">
          <cell r="A398" t="str">
            <v>C133</v>
          </cell>
          <cell r="C398" t="str">
            <v>(046)小霸王 新款</v>
          </cell>
          <cell r="D398" t="str">
            <v>TW046</v>
          </cell>
          <cell r="E398" t="str">
            <v>小霸王 新款</v>
          </cell>
        </row>
        <row r="399">
          <cell r="A399" t="str">
            <v>C134</v>
          </cell>
          <cell r="C399" t="str">
            <v>(048)SWIFT(10-16)</v>
          </cell>
          <cell r="D399" t="str">
            <v>TW048</v>
          </cell>
          <cell r="E399" t="str">
            <v>SWIFT(10-16)</v>
          </cell>
        </row>
        <row r="400">
          <cell r="A400" t="str">
            <v>C135</v>
          </cell>
          <cell r="C400" t="str">
            <v>(049) CAMRY 7 7.5代 新款</v>
          </cell>
          <cell r="D400" t="str">
            <v>TW049</v>
          </cell>
          <cell r="E400" t="str">
            <v>CAMRY 7 7.5代 新款</v>
          </cell>
        </row>
        <row r="401">
          <cell r="A401" t="str">
            <v>C136</v>
          </cell>
          <cell r="C401" t="str">
            <v>(050) 卡旺 K2500</v>
          </cell>
          <cell r="D401" t="str">
            <v>TW050</v>
          </cell>
          <cell r="E401" t="str">
            <v>卡旺 K2500</v>
          </cell>
        </row>
        <row r="402">
          <cell r="A402" t="str">
            <v>C137</v>
          </cell>
          <cell r="C402" t="str">
            <v>(054) RAV4 6代 12.9吋 螢幕</v>
          </cell>
          <cell r="D402" t="str">
            <v>TW054</v>
          </cell>
          <cell r="E402" t="str">
            <v>RAV4 6代 12.9吋 螢幕</v>
          </cell>
        </row>
        <row r="403">
          <cell r="A403" t="str">
            <v>C138</v>
          </cell>
          <cell r="C403" t="str">
            <v>(055) RAV4 6代 左側</v>
          </cell>
          <cell r="D403" t="str">
            <v>TW055</v>
          </cell>
          <cell r="E403" t="str">
            <v>RAV4 6代 左側</v>
          </cell>
        </row>
        <row r="404">
          <cell r="A404" t="str">
            <v>C139</v>
          </cell>
          <cell r="C404" t="str">
            <v>(057) RAV4 6代 中間(出風口)</v>
          </cell>
          <cell r="D404" t="str">
            <v>TW057</v>
          </cell>
          <cell r="E404" t="str">
            <v>RAV4 6代 中間(出風口)</v>
          </cell>
        </row>
        <row r="405">
          <cell r="A405" t="str">
            <v>C140</v>
          </cell>
          <cell r="C405" t="str">
            <v>(058) RAV4 6代 中間(扣警示燈)</v>
          </cell>
          <cell r="D405" t="str">
            <v>TW058</v>
          </cell>
          <cell r="E405" t="str">
            <v>RAV4 6代 中間(扣警示燈)</v>
          </cell>
        </row>
        <row r="406">
          <cell r="A406" t="str">
            <v>C141</v>
          </cell>
          <cell r="C406" t="str">
            <v>(Y214) 7系 (16-22)</v>
          </cell>
          <cell r="D406" t="str">
            <v>Y214</v>
          </cell>
          <cell r="E406" t="str">
            <v>7系 (16-22)</v>
          </cell>
        </row>
        <row r="407">
          <cell r="A407" t="str">
            <v>C142</v>
          </cell>
          <cell r="C407" t="str">
            <v>(051)  TERRITORY</v>
          </cell>
          <cell r="D407" t="str">
            <v>TW051</v>
          </cell>
          <cell r="E407" t="str">
            <v>TERRITORY</v>
          </cell>
        </row>
        <row r="408">
          <cell r="A408" t="str">
            <v>C143</v>
          </cell>
          <cell r="C408" t="str">
            <v>(052) LBX</v>
          </cell>
          <cell r="D408" t="str">
            <v>TW052</v>
          </cell>
          <cell r="E408" t="str">
            <v>LBX</v>
          </cell>
        </row>
        <row r="409">
          <cell r="A409" t="str">
            <v>C144</v>
          </cell>
          <cell r="C409" t="str">
            <v>(053) G50 螢幕</v>
          </cell>
          <cell r="D409" t="str">
            <v>TW053</v>
          </cell>
          <cell r="E409" t="str">
            <v>G50 螢幕</v>
          </cell>
        </row>
        <row r="410">
          <cell r="A410" t="str">
            <v>C145</v>
          </cell>
          <cell r="C410" t="str">
            <v>(L296) JIMNY 螢幕</v>
          </cell>
          <cell r="D410" t="str">
            <v>L296</v>
          </cell>
          <cell r="E410" t="str">
            <v>吉姆尼中控储物盒（三门版）</v>
          </cell>
        </row>
        <row r="411">
          <cell r="A411" t="str">
            <v>C146</v>
          </cell>
          <cell r="C411" t="str">
            <v>(Y145) A-C(13-17)/B-C(12-16) 螢幕</v>
          </cell>
          <cell r="D411" t="str">
            <v>Y145</v>
          </cell>
          <cell r="E411" t="str">
            <v>2013-2017款奔驰A级/GLA/CLA/B级</v>
          </cell>
        </row>
        <row r="412">
          <cell r="A412" t="str">
            <v>C147</v>
          </cell>
          <cell r="C412" t="str">
            <v xml:space="preserve">(S001)得利卡DELICA 舊款 </v>
          </cell>
          <cell r="D412" t="str">
            <v>S001</v>
          </cell>
          <cell r="E412" t="str">
            <v>得利卡DELICA 舊款</v>
          </cell>
        </row>
        <row r="413">
          <cell r="A413" t="str">
            <v>C148</v>
          </cell>
          <cell r="C413" t="str">
            <v>(YB2602) 7系(16-22)</v>
          </cell>
          <cell r="D413" t="str">
            <v>YB2602</v>
          </cell>
          <cell r="E413" t="str">
            <v>7系(16-22)</v>
          </cell>
        </row>
        <row r="414">
          <cell r="A414" t="str">
            <v>C149</v>
          </cell>
          <cell r="C414" t="str">
            <v>(YB0504) 5系(10-16)</v>
          </cell>
          <cell r="D414" t="str">
            <v>YB0504</v>
          </cell>
          <cell r="E414" t="str">
            <v>5系(10-16)</v>
          </cell>
        </row>
        <row r="415">
          <cell r="A415" t="str">
            <v>C150</v>
          </cell>
          <cell r="C415" t="str">
            <v>(L51) KODIAQ</v>
          </cell>
          <cell r="D415" t="str">
            <v>L51</v>
          </cell>
          <cell r="E415" t="str">
            <v>斯柯达-科迪亚克17-21款</v>
          </cell>
        </row>
        <row r="416">
          <cell r="A416" t="str">
            <v>C151</v>
          </cell>
        </row>
        <row r="417">
          <cell r="A417" t="str">
            <v>C152</v>
          </cell>
        </row>
        <row r="422">
          <cell r="A422" t="str">
            <v>A016-001Q</v>
          </cell>
          <cell r="C422" t="str">
            <v>(H032)(汽)TUCSON L 正 霧面黑</v>
          </cell>
          <cell r="D422" t="str">
            <v>H032(霧面黑)</v>
          </cell>
          <cell r="E422" t="str">
            <v>22款途勝L(球頭塑膠)(霧面黑)</v>
          </cell>
        </row>
        <row r="423">
          <cell r="A423" t="str">
            <v>A033Q</v>
          </cell>
          <cell r="C423" t="str">
            <v>(L325)(汽) TOWNACE</v>
          </cell>
          <cell r="D423" t="str">
            <v>L325</v>
          </cell>
          <cell r="E423" t="str">
            <v>TOWN ACE(球頭塑膠)</v>
          </cell>
        </row>
        <row r="424">
          <cell r="A424" t="str">
            <v>A034Q</v>
          </cell>
          <cell r="C424" t="str">
            <v>(L324)(汽) ALTIS 11代</v>
          </cell>
          <cell r="D424" t="str">
            <v>L324</v>
          </cell>
          <cell r="E424" t="str">
            <v>altis 11(球頭塑膠)</v>
          </cell>
        </row>
        <row r="425">
          <cell r="A425" t="str">
            <v>A037Q</v>
          </cell>
          <cell r="C425" t="str">
            <v xml:space="preserve"> (L335)(汽) Yaris(18-23)新 </v>
          </cell>
          <cell r="D425" t="str">
            <v>L335</v>
          </cell>
          <cell r="E425" t="str">
            <v>L335-Y(球頭塑膠) 黑</v>
          </cell>
        </row>
        <row r="426">
          <cell r="A426" t="str">
            <v>A039Q</v>
          </cell>
          <cell r="C426" t="str">
            <v>(L343) (汽)ALTIS 11.5代</v>
          </cell>
          <cell r="D426" t="str">
            <v>L343</v>
          </cell>
          <cell r="E426" t="str">
            <v>L343(球頭塑膠)</v>
          </cell>
        </row>
        <row r="427">
          <cell r="A427" t="str">
            <v>A041Q</v>
          </cell>
          <cell r="C427" t="str">
            <v>(K028) (汽)SPORTAGE (2022~)(新)</v>
          </cell>
          <cell r="D427" t="str">
            <v>K028</v>
          </cell>
          <cell r="E427" t="str">
            <v>K028(球頭塑膠)</v>
          </cell>
        </row>
        <row r="428">
          <cell r="A428" t="str">
            <v>A049-001Q</v>
          </cell>
          <cell r="C428" t="str">
            <v>(L354)(汽)TUCSON L 副 霧面黑</v>
          </cell>
          <cell r="D428" t="str">
            <v>L354</v>
          </cell>
          <cell r="E428" t="str">
            <v>22款途勝L(副駕駛)(球頭塑膠)(霧面黑)</v>
          </cell>
        </row>
        <row r="429">
          <cell r="A429" t="str">
            <v>C002-001Q</v>
          </cell>
          <cell r="C429" t="str">
            <v>(L282)(汽) FOCUS MK4 螢幕 黑</v>
          </cell>
          <cell r="D429" t="str">
            <v>L282黑</v>
          </cell>
          <cell r="E429" t="str">
            <v>L282-台灣訂製福克斯屏幕款(球頭塑膠)</v>
          </cell>
        </row>
        <row r="430">
          <cell r="A430" t="str">
            <v>C003-001Q</v>
          </cell>
          <cell r="C430" t="str">
            <v>(L299) (汽)COROLLA CROSS S+ 螢幕 黑色</v>
          </cell>
          <cell r="D430" t="str">
            <v>L299黑</v>
          </cell>
          <cell r="E430" t="str">
            <v>L299-台灣訂製卡蘿拉屏幕款(球頭塑膠)</v>
          </cell>
        </row>
        <row r="431">
          <cell r="A431" t="str">
            <v>C004-001Q</v>
          </cell>
          <cell r="C431" t="str">
            <v>(L300)(汽) RAV4 5代 小螢幕 黑色</v>
          </cell>
          <cell r="D431" t="str">
            <v>L300黑</v>
          </cell>
          <cell r="E431" t="str">
            <v>L300-台灣訂製Rav4屏幕款(球頭塑膠)</v>
          </cell>
        </row>
        <row r="432">
          <cell r="A432" t="str">
            <v>C005-001Q</v>
          </cell>
          <cell r="C432" t="str">
            <v>(汽)COROLLA SPORT / AURIS (左右背膠) 黑色</v>
          </cell>
          <cell r="D432" t="str">
            <v>L293-1黑</v>
          </cell>
          <cell r="E432" t="str">
            <v>L293-1台灣訂製卡蘿拉屏幕款(球頭塑膠)</v>
          </cell>
        </row>
        <row r="433">
          <cell r="A433" t="str">
            <v>C006-001Q</v>
          </cell>
          <cell r="C433" t="str">
            <v>(L298) (汽)HRV 二代 螢幕</v>
          </cell>
          <cell r="D433" t="str">
            <v>L298</v>
          </cell>
          <cell r="E433" t="str">
            <v>L298-台灣訂製HRV屏幕款(球頭塑膠)</v>
          </cell>
        </row>
        <row r="434">
          <cell r="A434" t="str">
            <v>C020-001Q</v>
          </cell>
          <cell r="C434" t="str">
            <v>(L339) (汽)MG ZS 螢幕 黑色</v>
          </cell>
          <cell r="D434" t="str">
            <v>L339黑</v>
          </cell>
          <cell r="E434" t="str">
            <v>L339黑(球頭塑膠)</v>
          </cell>
        </row>
      </sheetData>
      <sheetData sheetId="1">
        <row r="329">
          <cell r="A329" t="str">
            <v>C066</v>
          </cell>
        </row>
        <row r="330">
          <cell r="A330" t="str">
            <v>C067</v>
          </cell>
        </row>
        <row r="331">
          <cell r="A331" t="str">
            <v>C068</v>
          </cell>
        </row>
        <row r="332">
          <cell r="A332" t="str">
            <v>C069</v>
          </cell>
        </row>
        <row r="333">
          <cell r="A333" t="str">
            <v>C070</v>
          </cell>
        </row>
        <row r="339">
          <cell r="A339" t="str">
            <v>C075</v>
          </cell>
        </row>
        <row r="340">
          <cell r="A340" t="str">
            <v>C076</v>
          </cell>
        </row>
        <row r="341">
          <cell r="A341" t="str">
            <v>C077</v>
          </cell>
        </row>
        <row r="342">
          <cell r="A342" t="str">
            <v>C078</v>
          </cell>
        </row>
        <row r="343">
          <cell r="A343" t="str">
            <v>C079</v>
          </cell>
        </row>
        <row r="344">
          <cell r="A344" t="str">
            <v>C080</v>
          </cell>
        </row>
        <row r="345">
          <cell r="A345" t="str">
            <v>C081</v>
          </cell>
        </row>
        <row r="346">
          <cell r="A346" t="str">
            <v>C082</v>
          </cell>
        </row>
        <row r="347">
          <cell r="A347" t="str">
            <v>C083</v>
          </cell>
        </row>
        <row r="348">
          <cell r="A348" t="str">
            <v>C084</v>
          </cell>
        </row>
        <row r="349">
          <cell r="A349" t="str">
            <v>C085</v>
          </cell>
        </row>
        <row r="350">
          <cell r="A350" t="str">
            <v>C086</v>
          </cell>
        </row>
        <row r="351">
          <cell r="A351" t="str">
            <v>C087</v>
          </cell>
        </row>
        <row r="352">
          <cell r="A352" t="str">
            <v>C088</v>
          </cell>
        </row>
        <row r="353">
          <cell r="A353" t="str">
            <v>C089</v>
          </cell>
        </row>
        <row r="354">
          <cell r="A354" t="str">
            <v>C091</v>
          </cell>
        </row>
        <row r="357">
          <cell r="A357" t="str">
            <v>C094</v>
          </cell>
        </row>
        <row r="358">
          <cell r="A358" t="str">
            <v>C095</v>
          </cell>
        </row>
        <row r="377">
          <cell r="A377" t="str">
            <v>C112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DCBBD-03B9-4775-8927-A76361FED83A}">
  <dimension ref="A1:D433"/>
  <sheetViews>
    <sheetView tabSelected="1" workbookViewId="0">
      <selection activeCell="G428" sqref="G428"/>
    </sheetView>
  </sheetViews>
  <sheetFormatPr defaultRowHeight="16.2" x14ac:dyDescent="0.3"/>
  <cols>
    <col min="1" max="1" width="11" style="1" bestFit="1" customWidth="1"/>
    <col min="2" max="2" width="45.77734375" style="1" customWidth="1"/>
    <col min="3" max="4" width="44" style="1" customWidth="1"/>
  </cols>
  <sheetData>
    <row r="1" spans="1:4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3">
      <c r="A2" s="2" t="s">
        <v>4</v>
      </c>
      <c r="B2" s="3" t="str" cm="1">
        <f t="array" ref="B2:B328">VLOOKUP(A2:A328,[1]商品總覽表!A2:E328,3,FALSE)</f>
        <v xml:space="preserve">(L177) FOCUS MK3.5 正 黑色 </v>
      </c>
      <c r="C2" s="3" t="str" cm="1">
        <f t="array" ref="C2:C328">VLOOKUP(A2:A328,[1]商品總覽表!A2:E328,4,FALSE)</f>
        <v>L177</v>
      </c>
      <c r="D2" s="3" t="str" cm="1">
        <f t="array" ref="D2:D328">VLOOKUP(A2:A328,[1]商品總覽表!A2:E328,5,FALSE)</f>
        <v>15-18福克斯(黑)</v>
      </c>
    </row>
    <row r="3" spans="1:4" x14ac:dyDescent="0.3">
      <c r="A3" s="2" t="s">
        <v>5</v>
      </c>
      <c r="B3" s="3" t="str">
        <v xml:space="preserve">(L177.) FOCUS MK3.5 正 卡夢 </v>
      </c>
      <c r="C3" s="3" t="str">
        <v>L177</v>
      </c>
      <c r="D3" s="3" t="str">
        <v>15-18福克斯(碳纖維)</v>
      </c>
    </row>
    <row r="4" spans="1:4" x14ac:dyDescent="0.3">
      <c r="A4" s="2" t="s">
        <v>6</v>
      </c>
      <c r="B4" s="3" t="str">
        <v>(L226) FOCUS MK3.5 副 黑色</v>
      </c>
      <c r="C4" s="3" t="str">
        <v>L226</v>
      </c>
      <c r="D4" s="3" t="str">
        <v>15-18福克斯(副駕駛)(黑)</v>
      </c>
    </row>
    <row r="5" spans="1:4" x14ac:dyDescent="0.3">
      <c r="A5" s="2" t="s">
        <v>7</v>
      </c>
      <c r="B5" s="3" t="str">
        <v>(L226.) FOCUS MK3.5 副 卡夢</v>
      </c>
      <c r="C5" s="3" t="str">
        <v>L226</v>
      </c>
      <c r="D5" s="3" t="str">
        <v>15-18福克斯(副駕駛)(碳纖維)</v>
      </c>
    </row>
    <row r="6" spans="1:4" x14ac:dyDescent="0.3">
      <c r="A6" s="2" t="s">
        <v>8</v>
      </c>
      <c r="B6" s="3" t="str">
        <v>(L53-1) FOCUS MK4 黑色</v>
      </c>
      <c r="C6" s="3" t="str">
        <v>L53-1</v>
      </c>
      <c r="D6" s="3" t="str">
        <v>19福克斯(剪角貼膠)</v>
      </c>
    </row>
    <row r="7" spans="1:4" x14ac:dyDescent="0.3">
      <c r="A7" s="2" t="s">
        <v>9</v>
      </c>
      <c r="B7" s="3" t="str">
        <v>(L53-1.) FOCUS MK4 卡夢</v>
      </c>
      <c r="C7" s="3" t="str">
        <v>L53-1</v>
      </c>
      <c r="D7" s="3" t="str">
        <v>19福克斯(剪角貼膠)</v>
      </c>
    </row>
    <row r="8" spans="1:4" x14ac:dyDescent="0.3">
      <c r="A8" s="2" t="s">
        <v>10</v>
      </c>
      <c r="B8" s="3" t="str">
        <v xml:space="preserve">(L225) KUGA MK2 MK2.5 黑色 </v>
      </c>
      <c r="C8" s="3" t="str">
        <v>L225黑</v>
      </c>
      <c r="D8" s="3" t="str">
        <v>17-19舊款翼虎 (黑)</v>
      </c>
    </row>
    <row r="9" spans="1:4" x14ac:dyDescent="0.3">
      <c r="A9" s="2" t="s">
        <v>11</v>
      </c>
      <c r="B9" s="3" t="str">
        <v xml:space="preserve">(L225.) KUGA MK2 MK2.5 卡夢 </v>
      </c>
      <c r="C9" s="3" t="str">
        <v>L225碳纖維</v>
      </c>
      <c r="D9" s="3" t="str">
        <v>17-19舊款翼虎 (碳纖維)</v>
      </c>
    </row>
    <row r="10" spans="1:4" x14ac:dyDescent="0.3">
      <c r="A10" s="2" t="s">
        <v>12</v>
      </c>
      <c r="B10" s="3" t="str">
        <v>MONDEO MK5</v>
      </c>
      <c r="C10" s="3" t="str">
        <v>L94</v>
      </c>
      <c r="D10" s="3" t="str">
        <v>17-18蒙迪歐</v>
      </c>
    </row>
    <row r="11" spans="1:4" x14ac:dyDescent="0.3">
      <c r="A11" s="2" t="s">
        <v>13</v>
      </c>
      <c r="B11" s="3" t="str">
        <v>(L254) YARIS (18-23) (扣中間) 黑色</v>
      </c>
      <c r="C11" s="3" t="str">
        <v>L254(黑)</v>
      </c>
      <c r="D11" s="3" t="str">
        <v>Yaris(黑)</v>
      </c>
    </row>
    <row r="12" spans="1:4" x14ac:dyDescent="0.3">
      <c r="A12" s="2" t="s">
        <v>14</v>
      </c>
      <c r="B12" s="3" t="str">
        <v>(L254.) YARIS (18-23) (扣中間) 卡夢</v>
      </c>
      <c r="C12" s="3" t="str">
        <v>L254(碳纖維)</v>
      </c>
      <c r="D12" s="3" t="str">
        <v>Yaris(碳纖維)</v>
      </c>
    </row>
    <row r="13" spans="1:4" x14ac:dyDescent="0.3">
      <c r="A13" s="2" t="s">
        <v>15</v>
      </c>
      <c r="B13" s="3" t="str">
        <v>停售商品</v>
      </c>
      <c r="C13" s="3" t="str">
        <v>停售商品</v>
      </c>
      <c r="D13" s="3" t="str">
        <v>停售商品</v>
      </c>
    </row>
    <row r="14" spans="1:4" x14ac:dyDescent="0.3">
      <c r="A14" s="2" t="s">
        <v>16</v>
      </c>
      <c r="B14" s="3" t="str">
        <v>(L50) RAV4 4.5代</v>
      </c>
      <c r="C14" s="3" t="str">
        <v>L50</v>
      </c>
      <c r="D14" s="3" t="str">
        <v>16-19Rav4 榮放 老款榮放(16-18配翹棒)</v>
      </c>
    </row>
    <row r="15" spans="1:4" x14ac:dyDescent="0.3">
      <c r="A15" s="2" t="s">
        <v>17</v>
      </c>
      <c r="B15" s="3" t="str">
        <v>(L92)RAV4 5代 (警示燈)</v>
      </c>
      <c r="C15" s="3" t="str">
        <v>L92</v>
      </c>
      <c r="D15" s="3" t="str">
        <v>20-21RAV4/威兰达</v>
      </c>
    </row>
    <row r="16" spans="1:4" x14ac:dyDescent="0.3">
      <c r="A16" s="2" t="s">
        <v>18</v>
      </c>
      <c r="B16" s="3" t="str">
        <v>(L134)ALTIS 12代 (警示燈)</v>
      </c>
      <c r="C16" s="3" t="str">
        <v>L134</v>
      </c>
      <c r="D16" s="3" t="str">
        <v>雷凌/卡罗拉/亚洲狮/凌尚</v>
      </c>
    </row>
    <row r="17" spans="1:4" x14ac:dyDescent="0.3">
      <c r="A17" s="2" t="s">
        <v>19</v>
      </c>
      <c r="B17" s="3" t="str">
        <v>CHR</v>
      </c>
      <c r="C17" s="3" t="str">
        <v>L02</v>
      </c>
      <c r="D17" s="3" t="str">
        <v>18-21款CHR</v>
      </c>
    </row>
    <row r="18" spans="1:4" x14ac:dyDescent="0.3">
      <c r="A18" s="2" t="s">
        <v>20</v>
      </c>
      <c r="B18" s="3" t="str">
        <v>(L59) NX (14-21) (有芳香片)</v>
      </c>
      <c r="C18" s="3" t="str">
        <v>L59</v>
      </c>
      <c r="D18" s="3" t="str">
        <v>15-21雷克萨斯NX</v>
      </c>
    </row>
    <row r="19" spans="1:4" x14ac:dyDescent="0.3">
      <c r="A19" s="2" t="s">
        <v>21</v>
      </c>
      <c r="B19" s="3" t="str">
        <v>UX</v>
      </c>
      <c r="C19" s="3" t="str">
        <v>L61</v>
      </c>
      <c r="D19" s="3" t="str">
        <v>19-21雷克萨斯UX</v>
      </c>
    </row>
    <row r="20" spans="1:4" x14ac:dyDescent="0.3">
      <c r="A20" s="2" t="s">
        <v>22</v>
      </c>
      <c r="B20" s="3" t="str">
        <v>(L157) TIIDA 黑色</v>
      </c>
      <c r="C20" s="3" t="str">
        <v>L157</v>
      </c>
      <c r="D20" s="3" t="str">
        <v>日產騏達</v>
      </c>
    </row>
    <row r="21" spans="1:4" x14ac:dyDescent="0.3">
      <c r="A21" s="2" t="s">
        <v>23</v>
      </c>
      <c r="B21" s="3" t="str">
        <v>(L157.) TIIDA 卡夢</v>
      </c>
      <c r="C21" s="3" t="str">
        <v>L157</v>
      </c>
      <c r="D21" s="3" t="str">
        <v>日產騏達</v>
      </c>
    </row>
    <row r="22" spans="1:4" x14ac:dyDescent="0.3">
      <c r="A22" s="2" t="s">
        <v>24</v>
      </c>
      <c r="B22" s="3" t="str">
        <v>SENTRA B18 (警示燈) 黑色</v>
      </c>
      <c r="C22" s="3" t="str">
        <v>L152</v>
      </c>
      <c r="D22" s="3" t="str">
        <v>20-21款 軒逸(黑)</v>
      </c>
    </row>
    <row r="23" spans="1:4" x14ac:dyDescent="0.3">
      <c r="A23" s="2" t="s">
        <v>25</v>
      </c>
      <c r="B23" s="3" t="str">
        <v>SENTRA B18 (警示燈) 卡夢</v>
      </c>
      <c r="C23" s="3" t="str">
        <v>L152</v>
      </c>
      <c r="D23" s="3" t="str">
        <v>20-21款 軒逸(碳纖維)</v>
      </c>
    </row>
    <row r="24" spans="1:4" x14ac:dyDescent="0.3">
      <c r="A24" s="2" t="s">
        <v>26</v>
      </c>
      <c r="B24" s="3" t="str">
        <v xml:space="preserve">(L163) SUBARU WRX 黑色 </v>
      </c>
      <c r="C24" s="3" t="str">
        <v>L163</v>
      </c>
      <c r="D24" s="3" t="str">
        <v>13-17旧款森林人/WRA(黑)</v>
      </c>
    </row>
    <row r="25" spans="1:4" x14ac:dyDescent="0.3">
      <c r="A25" s="2" t="s">
        <v>27</v>
      </c>
      <c r="B25" s="3" t="str">
        <v>(L163.) SUBARU WRX 卡夢</v>
      </c>
      <c r="C25" s="3" t="str">
        <v>L163</v>
      </c>
      <c r="D25" s="3" t="str">
        <v>13-17旧款森林人/WRA(碳纖維)</v>
      </c>
    </row>
    <row r="26" spans="1:4" x14ac:dyDescent="0.3">
      <c r="A26" s="2" t="s">
        <v>28</v>
      </c>
      <c r="B26" s="3" t="str">
        <v>(H032)TUCSON L 正 霧面黑</v>
      </c>
      <c r="C26" s="3" t="str">
        <v>H032(霧面黑)</v>
      </c>
      <c r="D26" s="3" t="str">
        <v>22款途勝L(螺絲五金)(霧面黑)</v>
      </c>
    </row>
    <row r="27" spans="1:4" x14ac:dyDescent="0.3">
      <c r="A27" s="2" t="s">
        <v>29</v>
      </c>
      <c r="B27" s="3" t="str">
        <v>(H032..)TUCSON L 正 亮面黑</v>
      </c>
      <c r="C27" s="3" t="str">
        <v>H032(亮面黑)</v>
      </c>
      <c r="D27" s="3" t="str">
        <v>22款途勝L(螺絲五金)(亮面黑)</v>
      </c>
    </row>
    <row r="28" spans="1:4" x14ac:dyDescent="0.3">
      <c r="A28" s="2" t="s">
        <v>30</v>
      </c>
      <c r="B28" s="3" t="str">
        <v>(H032.)TUCSON L 正 卡夢黑</v>
      </c>
      <c r="C28" s="3" t="str">
        <v>H032(碳纖維)</v>
      </c>
      <c r="D28" s="3" t="str">
        <v>22款途勝L(螺絲五金)(碳纖維)</v>
      </c>
    </row>
    <row r="29" spans="1:4" x14ac:dyDescent="0.3">
      <c r="A29" s="2" t="s">
        <v>31</v>
      </c>
      <c r="B29" s="3" t="str">
        <v>(L197) ELANTRA 6代</v>
      </c>
      <c r="C29" s="3" t="str">
        <v>L197</v>
      </c>
      <c r="D29" s="3" t="str">
        <v>16-18領動</v>
      </c>
    </row>
    <row r="30" spans="1:4" x14ac:dyDescent="0.3">
      <c r="A30" s="2" t="s">
        <v>32</v>
      </c>
      <c r="B30" s="3" t="str">
        <v>ELANTRA 6.5代</v>
      </c>
      <c r="C30" s="3" t="str">
        <v>L167</v>
      </c>
      <c r="D30" s="3" t="str">
        <v>19-21領動</v>
      </c>
    </row>
    <row r="31" spans="1:4" x14ac:dyDescent="0.3">
      <c r="A31" s="2" t="s">
        <v>33</v>
      </c>
      <c r="B31" s="3" t="str">
        <v>(L30-1) TIGUAN(18-24) 黑色</v>
      </c>
      <c r="C31" s="3" t="str">
        <v>L30-1</v>
      </c>
      <c r="D31" s="3" t="str">
        <v>17-21進口途觀(模具改款後)</v>
      </c>
    </row>
    <row r="32" spans="1:4" x14ac:dyDescent="0.3">
      <c r="A32" s="2" t="s">
        <v>34</v>
      </c>
      <c r="B32" s="3" t="str">
        <v>(L30-1.) TIGUAN(18-24) 卡夢</v>
      </c>
      <c r="C32" s="3" t="str">
        <v>L30-1</v>
      </c>
      <c r="D32" s="3" t="str">
        <v>17-21進口途觀(模具改款後)</v>
      </c>
    </row>
    <row r="33" spans="1:4" x14ac:dyDescent="0.3">
      <c r="A33" s="2" t="s">
        <v>35</v>
      </c>
      <c r="B33" s="3" t="str">
        <v>(L36) GOLF 7代 黑色</v>
      </c>
      <c r="C33" s="3" t="str">
        <v>L36</v>
      </c>
      <c r="D33" s="3" t="str">
        <v>14-20高尔夫</v>
      </c>
    </row>
    <row r="34" spans="1:4" x14ac:dyDescent="0.3">
      <c r="A34" s="2" t="s">
        <v>36</v>
      </c>
      <c r="B34" s="3" t="str">
        <v>(L36.) GOLF 7代 卡夢</v>
      </c>
      <c r="C34" s="3" t="str">
        <v>L36</v>
      </c>
      <c r="D34" s="3" t="str">
        <v>14-20高尔夫</v>
      </c>
    </row>
    <row r="35" spans="1:4" x14ac:dyDescent="0.3">
      <c r="A35" s="2" t="s">
        <v>37</v>
      </c>
      <c r="B35" s="3" t="str">
        <v>(L246)GOLF 8代 (扣中間) 黑色</v>
      </c>
      <c r="C35" s="3" t="str">
        <v>L246</v>
      </c>
      <c r="D35" s="3" t="str">
        <v>21高尔夫8</v>
      </c>
    </row>
    <row r="36" spans="1:4" x14ac:dyDescent="0.3">
      <c r="A36" s="2" t="s">
        <v>38</v>
      </c>
      <c r="B36" s="3" t="str">
        <v>(L246.)GOLF 8代 (扣中間) 卡夢</v>
      </c>
      <c r="C36" s="3" t="str">
        <v>L246</v>
      </c>
      <c r="D36" s="3" t="str">
        <v>21高尔夫8</v>
      </c>
    </row>
    <row r="37" spans="1:4" x14ac:dyDescent="0.3">
      <c r="A37" s="2" t="s">
        <v>39</v>
      </c>
      <c r="B37" s="3" t="str">
        <v>(L145)MAZDA3 (14-16)(警示燈) 黑色</v>
      </c>
      <c r="C37" s="3" t="str">
        <v>L145</v>
      </c>
      <c r="D37" s="3" t="str">
        <v>14-16昂克賽拉(黑)</v>
      </c>
    </row>
    <row r="38" spans="1:4" x14ac:dyDescent="0.3">
      <c r="A38" s="2" t="s">
        <v>40</v>
      </c>
      <c r="B38" s="3" t="str">
        <v>(L145.)MAZDA3 (14-16)(警示燈) 卡夢</v>
      </c>
      <c r="C38" s="3" t="str">
        <v>L145</v>
      </c>
      <c r="D38" s="3" t="str">
        <v>14-16昂克賽拉(碳纖維)</v>
      </c>
    </row>
    <row r="39" spans="1:4" x14ac:dyDescent="0.3">
      <c r="A39" s="2" t="s">
        <v>41</v>
      </c>
      <c r="B39" s="3" t="str">
        <v>MAZDA3 (17-19)(警示燈) 黑色</v>
      </c>
      <c r="C39" s="3" t="str">
        <v>L09</v>
      </c>
      <c r="D39" s="3" t="str">
        <v>17-19昂克賽拉(黑)</v>
      </c>
    </row>
    <row r="40" spans="1:4" x14ac:dyDescent="0.3">
      <c r="A40" s="2" t="s">
        <v>42</v>
      </c>
      <c r="B40" s="3" t="str">
        <v>MAZDA3 (17-19)(警示燈) 卡夢</v>
      </c>
      <c r="C40" s="3" t="str">
        <v>L09</v>
      </c>
      <c r="D40" s="3" t="str">
        <v>17-19昂克賽拉(碳纖維)</v>
      </c>
    </row>
    <row r="41" spans="1:4" x14ac:dyDescent="0.3">
      <c r="A41" s="2" t="s">
        <v>43</v>
      </c>
      <c r="B41" s="3" t="str">
        <v>(L180)MAZDA3(20-24) 黑色</v>
      </c>
      <c r="C41" s="3" t="str">
        <v>L180</v>
      </c>
      <c r="D41" s="3" t="str">
        <v>20-22昂克賽拉(黑)</v>
      </c>
    </row>
    <row r="42" spans="1:4" x14ac:dyDescent="0.3">
      <c r="A42" s="2" t="s">
        <v>44</v>
      </c>
      <c r="B42" s="3" t="str">
        <v>(L180.)MAZDA3(20-24) 卡夢</v>
      </c>
      <c r="C42" s="3" t="str">
        <v>L180</v>
      </c>
      <c r="D42" s="3" t="str">
        <v>20-22昂克賽拉(碳纖維)</v>
      </c>
    </row>
    <row r="43" spans="1:4" x14ac:dyDescent="0.3">
      <c r="A43" s="2" t="s">
        <v>45</v>
      </c>
      <c r="B43" s="3" t="str">
        <v>(L10-1) MAZDA6 (17-19)</v>
      </c>
      <c r="C43" s="3" t="str">
        <v>L10-1</v>
      </c>
      <c r="D43" s="3" t="str">
        <v>17-19阿特茲</v>
      </c>
    </row>
    <row r="44" spans="1:4" x14ac:dyDescent="0.3">
      <c r="A44" s="2" t="s">
        <v>46</v>
      </c>
      <c r="B44" s="3" t="str">
        <v>MAZDA6(20-21)</v>
      </c>
      <c r="C44" s="3" t="str">
        <v>L156</v>
      </c>
      <c r="D44" s="3" t="str">
        <v>20-21阿特茲</v>
      </c>
    </row>
    <row r="45" spans="1:4" x14ac:dyDescent="0.3">
      <c r="A45" s="2" t="s">
        <v>47</v>
      </c>
      <c r="B45" s="3" t="str">
        <v>(L08) CX5 2代 黑色</v>
      </c>
      <c r="C45" s="3" t="str">
        <v>L08</v>
      </c>
      <c r="D45" s="3" t="str">
        <v>CX-5(黑)</v>
      </c>
    </row>
    <row r="46" spans="1:4" x14ac:dyDescent="0.3">
      <c r="A46" s="2" t="s">
        <v>48</v>
      </c>
      <c r="B46" s="3" t="str">
        <v>(L08.) CX5 2代 卡夢</v>
      </c>
      <c r="C46" s="3" t="str">
        <v>L08</v>
      </c>
      <c r="D46" s="3" t="str">
        <v>CX-5(碳纖維)</v>
      </c>
    </row>
    <row r="47" spans="1:4" x14ac:dyDescent="0.3">
      <c r="A47" s="2" t="s">
        <v>49</v>
      </c>
      <c r="B47" s="3" t="str">
        <v>(L01) FIT 3代 (14-18)</v>
      </c>
      <c r="C47" s="3" t="str">
        <v>L01</v>
      </c>
      <c r="D47" s="3" t="str">
        <v>飞度 14-18</v>
      </c>
    </row>
    <row r="48" spans="1:4" x14ac:dyDescent="0.3">
      <c r="A48" s="2" t="s">
        <v>50</v>
      </c>
      <c r="B48" s="3" t="str">
        <v>TOURAN</v>
      </c>
      <c r="C48" s="3" t="str">
        <v>L37</v>
      </c>
      <c r="D48" s="3" t="str">
        <v>16-21途安L</v>
      </c>
    </row>
    <row r="49" spans="1:4" x14ac:dyDescent="0.3">
      <c r="A49" s="2" t="s">
        <v>51</v>
      </c>
      <c r="B49" s="3" t="str">
        <v>(L289) NX (22-23) (黏貼固定)</v>
      </c>
      <c r="C49" s="3" t="str">
        <v>L289</v>
      </c>
      <c r="D49" s="3" t="str">
        <v>22雷克萨斯NX</v>
      </c>
    </row>
    <row r="50" spans="1:4" x14ac:dyDescent="0.3">
      <c r="A50" s="2" t="s">
        <v>52</v>
      </c>
      <c r="B50" s="3" t="str">
        <v xml:space="preserve"> SIENTA 右側 黑色</v>
      </c>
      <c r="C50" s="3" t="str">
        <v>L309</v>
      </c>
      <c r="D50" s="3" t="str">
        <v>sienta(黑)</v>
      </c>
    </row>
    <row r="51" spans="1:4" x14ac:dyDescent="0.3">
      <c r="A51" s="2" t="s">
        <v>53</v>
      </c>
      <c r="B51" s="3" t="str">
        <v xml:space="preserve"> SIENTA 右側 卡夢</v>
      </c>
      <c r="C51" s="3" t="str">
        <v>L309</v>
      </c>
      <c r="D51" s="3" t="str">
        <v>sienta(碳纖維)</v>
      </c>
    </row>
    <row r="52" spans="1:4" x14ac:dyDescent="0.3">
      <c r="A52" s="2" t="s">
        <v>54</v>
      </c>
      <c r="B52" s="3" t="str">
        <v xml:space="preserve">(L318) UX(23) </v>
      </c>
      <c r="C52" s="3" t="str">
        <v>L318</v>
      </c>
      <c r="D52" s="3" t="str">
        <v>ux 23</v>
      </c>
    </row>
    <row r="53" spans="1:4" x14ac:dyDescent="0.3">
      <c r="A53" s="2" t="s">
        <v>55</v>
      </c>
      <c r="B53" s="3" t="str">
        <v>(L325) TOWNACE</v>
      </c>
      <c r="C53" s="3" t="str">
        <v>L325</v>
      </c>
      <c r="D53" s="3" t="str">
        <v>TOWN ACE(螺絲五金)</v>
      </c>
    </row>
    <row r="54" spans="1:4" x14ac:dyDescent="0.3">
      <c r="A54" s="2" t="s">
        <v>56</v>
      </c>
      <c r="B54" s="3" t="str">
        <v>(L324) ALTIS 11代</v>
      </c>
      <c r="C54" s="3" t="str">
        <v>L324</v>
      </c>
      <c r="D54" s="3" t="str">
        <v>altis 11(螺絲五金)</v>
      </c>
    </row>
    <row r="55" spans="1:4" x14ac:dyDescent="0.3">
      <c r="A55" s="2" t="s">
        <v>57</v>
      </c>
      <c r="B55" s="3" t="str">
        <v>(L53) FOCUS MK4.5 VIGNALE 黑</v>
      </c>
      <c r="C55" s="3" t="str">
        <v>L53</v>
      </c>
      <c r="D55" s="3" t="str">
        <v>19福克斯(改模款)</v>
      </c>
    </row>
    <row r="56" spans="1:4" x14ac:dyDescent="0.3">
      <c r="A56" s="2" t="s">
        <v>58</v>
      </c>
      <c r="B56" s="3" t="str">
        <v>(L53.) FOCUS MK4.5 VIGNALE 卡</v>
      </c>
      <c r="C56" s="3" t="str">
        <v>L53</v>
      </c>
      <c r="D56" s="3" t="str">
        <v>19福克斯(改模款)</v>
      </c>
    </row>
    <row r="57" spans="1:4" x14ac:dyDescent="0.3">
      <c r="A57" s="2" t="s">
        <v>59</v>
      </c>
      <c r="B57" s="3" t="str">
        <v>(L329) WISH</v>
      </c>
      <c r="C57" s="3" t="str">
        <v>L329</v>
      </c>
      <c r="D57" s="3" t="str">
        <v>L329-w 黑</v>
      </c>
    </row>
    <row r="58" spans="1:4" x14ac:dyDescent="0.3">
      <c r="A58" s="2" t="s">
        <v>60</v>
      </c>
      <c r="B58" s="3" t="str">
        <v xml:space="preserve"> (L335) Yaris(18-23)新 </v>
      </c>
      <c r="C58" s="3" t="str">
        <v>L335</v>
      </c>
      <c r="D58" s="3" t="str">
        <v>L335-Y(螺絲五金) 黑</v>
      </c>
    </row>
    <row r="59" spans="1:4" x14ac:dyDescent="0.3">
      <c r="A59" s="2" t="s">
        <v>61</v>
      </c>
      <c r="B59" s="3" t="str">
        <v>SIENTA 左側 黑色</v>
      </c>
      <c r="C59" s="3" t="str">
        <v>L334</v>
      </c>
      <c r="D59" s="3" t="str">
        <v>L334-S 黑</v>
      </c>
    </row>
    <row r="60" spans="1:4" x14ac:dyDescent="0.3">
      <c r="A60" s="2" t="s">
        <v>62</v>
      </c>
      <c r="B60" s="3" t="str">
        <v>SIENTA 左側 卡夢</v>
      </c>
      <c r="C60" s="3" t="str">
        <v>L334</v>
      </c>
      <c r="D60" s="3" t="str">
        <v>L334-S 碳纖維</v>
      </c>
    </row>
    <row r="61" spans="1:4" x14ac:dyDescent="0.3">
      <c r="A61" s="2" t="s">
        <v>63</v>
      </c>
      <c r="B61" s="3" t="str">
        <v>(L343) ALTIS 11.5代</v>
      </c>
      <c r="C61" s="3" t="str">
        <v>L343</v>
      </c>
      <c r="D61" s="3" t="str">
        <v>L343(螺絲五金)</v>
      </c>
    </row>
    <row r="62" spans="1:4" x14ac:dyDescent="0.3">
      <c r="A62" s="2" t="s">
        <v>64</v>
      </c>
      <c r="B62" s="3" t="str">
        <v xml:space="preserve"> (L342) ZINGER (舊/2024前)</v>
      </c>
      <c r="C62" s="3" t="str">
        <v>L342</v>
      </c>
      <c r="D62" s="3" t="str">
        <v>L342</v>
      </c>
    </row>
    <row r="63" spans="1:4" x14ac:dyDescent="0.3">
      <c r="A63" s="2" t="s">
        <v>65</v>
      </c>
      <c r="B63" s="3" t="str">
        <v>(K028) SPORTAGE (2022~)(新)</v>
      </c>
      <c r="C63" s="3" t="str">
        <v>K028</v>
      </c>
      <c r="D63" s="3" t="str">
        <v>K028(螺絲五金)</v>
      </c>
    </row>
    <row r="64" spans="1:4" x14ac:dyDescent="0.3">
      <c r="A64" s="2" t="s">
        <v>66</v>
      </c>
      <c r="B64" s="3" t="str">
        <v>已停賣商品</v>
      </c>
      <c r="C64" s="3" t="str">
        <v>已停賣商品</v>
      </c>
      <c r="D64" s="3" t="str">
        <v>已停賣商品</v>
      </c>
    </row>
    <row r="65" spans="1:4" x14ac:dyDescent="0.3">
      <c r="A65" s="2" t="s">
        <v>67</v>
      </c>
      <c r="B65" s="3" t="str">
        <v>已停賣商品</v>
      </c>
      <c r="C65" s="3" t="str">
        <v>已停賣商品</v>
      </c>
      <c r="D65" s="3" t="str">
        <v>已停賣商品</v>
      </c>
    </row>
    <row r="66" spans="1:4" x14ac:dyDescent="0.3">
      <c r="A66" s="2" t="s">
        <v>68</v>
      </c>
      <c r="B66" s="3" t="str">
        <v>(014)YARIS(06-13)</v>
      </c>
      <c r="C66" s="3" t="str">
        <v>014</v>
      </c>
      <c r="D66" s="3" t="str">
        <v>014</v>
      </c>
    </row>
    <row r="67" spans="1:4" x14ac:dyDescent="0.3">
      <c r="A67" s="2" t="s">
        <v>69</v>
      </c>
      <c r="B67" s="3" t="str">
        <v>(017)COLT PLUS 新</v>
      </c>
      <c r="C67" s="3" t="str">
        <v>017</v>
      </c>
      <c r="D67" s="3" t="str">
        <v>017</v>
      </c>
    </row>
    <row r="68" spans="1:4" x14ac:dyDescent="0.3">
      <c r="A68" s="2" t="s">
        <v>70</v>
      </c>
      <c r="B68" s="3" t="str">
        <v>(013)COLT PLUS 舊</v>
      </c>
      <c r="C68" s="3" t="str">
        <v>013</v>
      </c>
      <c r="D68" s="3" t="str">
        <v>013</v>
      </c>
    </row>
    <row r="69" spans="1:4" x14ac:dyDescent="0.3">
      <c r="A69" s="2" t="s">
        <v>71</v>
      </c>
      <c r="B69" s="3" t="str">
        <v>CX60</v>
      </c>
      <c r="C69" s="3">
        <v>0</v>
      </c>
      <c r="D69" s="3" t="str">
        <v>CX60</v>
      </c>
    </row>
    <row r="70" spans="1:4" x14ac:dyDescent="0.3">
      <c r="A70" s="2" t="s">
        <v>72</v>
      </c>
      <c r="B70" s="3" t="str">
        <v>(018)COROLLA CROSS 左側</v>
      </c>
      <c r="C70" s="3" t="str">
        <v>018</v>
      </c>
      <c r="D70" s="3" t="str">
        <v>018</v>
      </c>
    </row>
    <row r="71" spans="1:4" x14ac:dyDescent="0.3">
      <c r="A71" s="2" t="s">
        <v>73</v>
      </c>
      <c r="B71" s="3" t="str">
        <v>(021) SWIFT(17-24)</v>
      </c>
      <c r="C71" s="3" t="str">
        <v>021</v>
      </c>
      <c r="D71" s="3" t="str">
        <v>021</v>
      </c>
    </row>
    <row r="72" spans="1:4" x14ac:dyDescent="0.3">
      <c r="A72" s="2" t="s">
        <v>74</v>
      </c>
      <c r="B72" s="3" t="str">
        <v>(L354)TUCSON L 副 霧面黑</v>
      </c>
      <c r="C72" s="3" t="str">
        <v>L354</v>
      </c>
      <c r="D72" s="3" t="str">
        <v>22款途勝L(副駕駛)(螺絲五金)(霧面黑)</v>
      </c>
    </row>
    <row r="73" spans="1:4" x14ac:dyDescent="0.3">
      <c r="A73" s="2" t="s">
        <v>75</v>
      </c>
      <c r="B73" s="3" t="str">
        <v>(L354..)TUCSON L 副 亮面黑</v>
      </c>
      <c r="C73" s="3" t="str">
        <v>L354</v>
      </c>
      <c r="D73" s="3" t="str">
        <v>22款途勝L(副駕駛)(螺絲五金)(亮面黑)</v>
      </c>
    </row>
    <row r="74" spans="1:4" x14ac:dyDescent="0.3">
      <c r="A74" s="2" t="s">
        <v>76</v>
      </c>
      <c r="B74" s="3" t="str">
        <v>(L354.)TUCSON L 副  卡夢黑</v>
      </c>
      <c r="C74" s="3" t="str">
        <v>L354</v>
      </c>
      <c r="D74" s="3" t="str">
        <v>22款途勝L(副駕駛)(螺絲五金)(碳纖維)</v>
      </c>
    </row>
    <row r="75" spans="1:4" x14ac:dyDescent="0.3">
      <c r="A75" s="2" t="s">
        <v>77</v>
      </c>
      <c r="B75" s="3" t="str">
        <v>(D176) FOCUS MK2.5</v>
      </c>
      <c r="C75" s="3" t="str">
        <v>D176</v>
      </c>
      <c r="D75" s="3" t="str">
        <v xml:space="preserve">2005-2011款 福克斯 </v>
      </c>
    </row>
    <row r="76" spans="1:4" x14ac:dyDescent="0.3">
      <c r="A76" s="2" t="s">
        <v>78</v>
      </c>
      <c r="B76" s="3" t="str">
        <v>MONDEO MK4</v>
      </c>
      <c r="C76" s="3" t="str">
        <v>D271</v>
      </c>
      <c r="D76" s="3" t="str">
        <v xml:space="preserve">07-13款蒙迪欧致胜 </v>
      </c>
    </row>
    <row r="77" spans="1:4" x14ac:dyDescent="0.3">
      <c r="A77" s="2" t="s">
        <v>79</v>
      </c>
      <c r="B77" s="3" t="str">
        <v>(C80) YARIS (14-17)</v>
      </c>
      <c r="C77" s="3" t="str">
        <v>C80</v>
      </c>
      <c r="D77" s="3" t="str">
        <v>14-17极致/炫迈</v>
      </c>
    </row>
    <row r="78" spans="1:4" x14ac:dyDescent="0.3">
      <c r="A78" s="2" t="s">
        <v>80</v>
      </c>
      <c r="B78" s="3" t="str">
        <v>(D284) RAV4 3.5代</v>
      </c>
      <c r="C78" s="3" t="str">
        <v>D284</v>
      </c>
      <c r="D78" s="3" t="str">
        <v>2009-2012丰田RAV4</v>
      </c>
    </row>
    <row r="79" spans="1:4" x14ac:dyDescent="0.3">
      <c r="A79" s="2" t="s">
        <v>81</v>
      </c>
      <c r="B79" s="3" t="str">
        <v>(D151) ALTIS 10.5代</v>
      </c>
      <c r="C79" s="3" t="str">
        <v>D151</v>
      </c>
      <c r="D79" s="3" t="str">
        <v xml:space="preserve">08-13卡罗拉 </v>
      </c>
    </row>
    <row r="80" spans="1:4" x14ac:dyDescent="0.3">
      <c r="A80" s="2" t="s">
        <v>82</v>
      </c>
      <c r="B80" s="3" t="str">
        <v>(D161) CAMRY 6.5代</v>
      </c>
      <c r="C80" s="3" t="str">
        <v>D161</v>
      </c>
      <c r="D80" s="3" t="str">
        <v xml:space="preserve">06-11凯美瑞 </v>
      </c>
    </row>
    <row r="81" spans="1:4" x14ac:dyDescent="0.3">
      <c r="A81" s="2" t="s">
        <v>83</v>
      </c>
      <c r="B81" s="3" t="str">
        <v>(D83) CAMRY 7 7.5 代</v>
      </c>
      <c r="C81" s="3" t="str">
        <v>D83</v>
      </c>
      <c r="D81" s="3" t="str">
        <v xml:space="preserve">凯美瑞/7代 </v>
      </c>
    </row>
    <row r="82" spans="1:4" x14ac:dyDescent="0.3">
      <c r="A82" s="2" t="s">
        <v>84</v>
      </c>
      <c r="B82" s="3" t="str">
        <v>(A009) CAMRY 8代</v>
      </c>
      <c r="C82" s="3" t="str">
        <v>A009</v>
      </c>
      <c r="D82" s="3" t="str">
        <v>凯美瑞/八代 17-20款</v>
      </c>
    </row>
    <row r="83" spans="1:4" x14ac:dyDescent="0.3">
      <c r="A83" s="2" t="s">
        <v>85</v>
      </c>
      <c r="B83" s="3" t="str">
        <v>(D119) CAMRY 8.5 代</v>
      </c>
      <c r="C83" s="3" t="str">
        <v>D119</v>
      </c>
      <c r="D83" s="3" t="str">
        <v>22款 凱美瑞</v>
      </c>
    </row>
    <row r="84" spans="1:4" x14ac:dyDescent="0.3">
      <c r="A84" s="2" t="s">
        <v>86</v>
      </c>
      <c r="B84" s="3" t="str">
        <v>(D68) RX(16-21)</v>
      </c>
      <c r="C84" s="3" t="str">
        <v>D68</v>
      </c>
      <c r="D84" s="3" t="str">
        <v xml:space="preserve">16-21雷克萨斯RX </v>
      </c>
    </row>
    <row r="85" spans="1:4" x14ac:dyDescent="0.3">
      <c r="A85" s="2" t="s">
        <v>87</v>
      </c>
      <c r="B85" s="3" t="str">
        <v>(B58) RX(09-14)</v>
      </c>
      <c r="C85" s="3" t="str">
        <v>B58</v>
      </c>
      <c r="D85" s="3" t="str">
        <v>（经典版） 2009-2014款适用雷克萨斯RX</v>
      </c>
    </row>
    <row r="86" spans="1:4" x14ac:dyDescent="0.3">
      <c r="A86" s="2" t="s">
        <v>88</v>
      </c>
      <c r="B86" s="3" t="str">
        <v>(D263) CT200H</v>
      </c>
      <c r="C86" s="3" t="str">
        <v>D263</v>
      </c>
      <c r="D86" s="3" t="str">
        <v xml:space="preserve">11-21款雷克萨斯CT </v>
      </c>
    </row>
    <row r="87" spans="1:4" x14ac:dyDescent="0.3">
      <c r="A87" s="2" t="s">
        <v>89</v>
      </c>
      <c r="B87" s="3" t="str">
        <v>BENZ 新A級 W177/CLA(19-22)</v>
      </c>
      <c r="C87" s="3" t="str">
        <v>A01</v>
      </c>
      <c r="D87" s="3" t="str">
        <v>19款A级/20款CLA/AMG（钢琴黑）</v>
      </c>
    </row>
    <row r="88" spans="1:4" x14ac:dyDescent="0.3">
      <c r="A88" s="2" t="s">
        <v>90</v>
      </c>
      <c r="B88" s="3" t="str">
        <v>(C162) TIIDA (06-10)</v>
      </c>
      <c r="C88" s="3" t="str">
        <v>C162</v>
      </c>
      <c r="D88" s="3" t="str">
        <v>06-10款日产骐达+颐达</v>
      </c>
    </row>
    <row r="89" spans="1:4" x14ac:dyDescent="0.3">
      <c r="A89" s="2" t="s">
        <v>91</v>
      </c>
      <c r="B89" s="3" t="str">
        <v>(A003) SENTRA B17 (警示燈) (沒芳香片)</v>
      </c>
      <c r="C89" s="3" t="str">
        <v>A003</v>
      </c>
      <c r="D89" s="3" t="str">
        <v>经典轩逸不适用/12-19轩逸科技版不适用) 如上次傳圖</v>
      </c>
    </row>
    <row r="90" spans="1:4" x14ac:dyDescent="0.3">
      <c r="A90" s="2" t="s">
        <v>92</v>
      </c>
      <c r="B90" s="3" t="str">
        <v>(A022) kICKS (警示燈)(沒芳香片)</v>
      </c>
      <c r="C90" s="3" t="str">
        <v>A022</v>
      </c>
      <c r="D90" s="3" t="str">
        <v>勁客</v>
      </c>
    </row>
    <row r="91" spans="1:4" x14ac:dyDescent="0.3">
      <c r="A91" s="2" t="s">
        <v>93</v>
      </c>
      <c r="B91" s="3" t="str">
        <v>(A005) XTRAIL(16-22)</v>
      </c>
      <c r="C91" s="3" t="str">
        <v>A005</v>
      </c>
      <c r="D91" s="3" t="str">
        <v xml:space="preserve">新奇骏/新逍客 </v>
      </c>
    </row>
    <row r="92" spans="1:4" x14ac:dyDescent="0.3">
      <c r="A92" s="2" t="s">
        <v>94</v>
      </c>
      <c r="B92" s="3" t="str">
        <v>(D261) CRV 3 3.5代</v>
      </c>
      <c r="C92" s="3" t="str">
        <v>D261</v>
      </c>
      <c r="D92" s="3" t="str">
        <v>07-11款CRV</v>
      </c>
    </row>
    <row r="93" spans="1:4" x14ac:dyDescent="0.3">
      <c r="A93" s="2" t="s">
        <v>95</v>
      </c>
      <c r="B93" s="3" t="str">
        <v>(D142) CRV 4 4.5 代</v>
      </c>
      <c r="C93" s="3" t="str">
        <v>D142</v>
      </c>
      <c r="D93" s="3" t="str">
        <v>12-16款CRV</v>
      </c>
    </row>
    <row r="94" spans="1:4" x14ac:dyDescent="0.3">
      <c r="A94" s="2" t="s">
        <v>96</v>
      </c>
      <c r="B94" s="3" t="str">
        <v>(C160)CRV 5代 (A款 儀表板右方)</v>
      </c>
      <c r="C94" s="3" t="str">
        <v>C160</v>
      </c>
      <c r="D94" s="3" t="str">
        <v>CRV/左侧导航(17-21)</v>
      </c>
    </row>
    <row r="95" spans="1:4" x14ac:dyDescent="0.3">
      <c r="A95" s="2" t="s">
        <v>97</v>
      </c>
      <c r="B95" s="3" t="str">
        <v>CRV 5代 (B款 警示燈)</v>
      </c>
      <c r="C95" s="3" t="str">
        <v>B2</v>
      </c>
      <c r="D95" s="3" t="str">
        <v>17-21款CRV/皓影</v>
      </c>
    </row>
    <row r="96" spans="1:4" x14ac:dyDescent="0.3">
      <c r="A96" s="2" t="s">
        <v>98</v>
      </c>
      <c r="B96" s="3" t="str">
        <v>(D164) TUCSON  3代</v>
      </c>
      <c r="C96" s="3" t="str">
        <v>D164</v>
      </c>
      <c r="D96" s="3" t="str">
        <v>途勝(15-18)</v>
      </c>
    </row>
    <row r="97" spans="1:4" x14ac:dyDescent="0.3">
      <c r="A97" s="2" t="s">
        <v>99</v>
      </c>
      <c r="B97" s="3" t="str">
        <v>(B49) ELANTRA 5代</v>
      </c>
      <c r="C97" s="3" t="str">
        <v>B49</v>
      </c>
      <c r="D97" s="3" t="str">
        <v>12-16款朗动</v>
      </c>
    </row>
    <row r="98" spans="1:4" x14ac:dyDescent="0.3">
      <c r="A98" s="2" t="s">
        <v>100</v>
      </c>
      <c r="B98" s="3" t="str">
        <v>(D177) CX5 1代</v>
      </c>
      <c r="C98" s="3" t="str">
        <v>D177</v>
      </c>
      <c r="D98" s="3" t="str">
        <v>13-14款CX-5</v>
      </c>
    </row>
    <row r="99" spans="1:4" x14ac:dyDescent="0.3">
      <c r="A99" s="2" t="s">
        <v>101</v>
      </c>
      <c r="B99" s="3" t="str">
        <v>(D217) CX5 1.5代</v>
      </c>
      <c r="C99" s="3" t="str">
        <v>D217</v>
      </c>
      <c r="D99" s="3" t="str">
        <v>15款CX-5</v>
      </c>
    </row>
    <row r="100" spans="1:4" x14ac:dyDescent="0.3">
      <c r="A100" s="2" t="s">
        <v>102</v>
      </c>
      <c r="B100" s="3" t="str">
        <v>CX30</v>
      </c>
      <c r="C100" s="3" t="str">
        <v>C69</v>
      </c>
      <c r="D100" s="3" t="str">
        <v>20款CX-30</v>
      </c>
    </row>
    <row r="101" spans="1:4" x14ac:dyDescent="0.3">
      <c r="A101" s="2" t="s">
        <v>103</v>
      </c>
      <c r="B101" s="3" t="str">
        <v>(D466) XC60</v>
      </c>
      <c r="C101" s="3" t="str">
        <v>D466</v>
      </c>
      <c r="D101" s="3" t="str">
        <v>沃尔沃XC60</v>
      </c>
    </row>
    <row r="102" spans="1:4" x14ac:dyDescent="0.3">
      <c r="A102" s="2" t="s">
        <v>104</v>
      </c>
      <c r="B102" s="3" t="str">
        <v>(B50) IX35</v>
      </c>
      <c r="C102" s="3" t="str">
        <v>B50</v>
      </c>
      <c r="D102" s="3" t="str">
        <v>IX35 (10-15款适用)</v>
      </c>
    </row>
    <row r="103" spans="1:4" x14ac:dyDescent="0.3">
      <c r="A103" s="2" t="s">
        <v>105</v>
      </c>
      <c r="B103" s="3" t="str">
        <v>SANTA FE</v>
      </c>
      <c r="C103" s="3" t="str">
        <v>C15</v>
      </c>
      <c r="D103" s="3" t="str">
        <v>新胜达</v>
      </c>
    </row>
    <row r="104" spans="1:4" x14ac:dyDescent="0.3">
      <c r="A104" s="2" t="s">
        <v>106</v>
      </c>
      <c r="B104" s="3" t="str">
        <v>(B47) TRoc</v>
      </c>
      <c r="C104" s="3" t="str">
        <v>B47</v>
      </c>
      <c r="D104" s="3" t="str">
        <v>大众T-ROC探歌</v>
      </c>
    </row>
    <row r="105" spans="1:4" x14ac:dyDescent="0.3">
      <c r="A105" s="2" t="s">
        <v>107</v>
      </c>
      <c r="B105" s="3" t="str">
        <v>(C105) TIGUAN(11-17)/SPOTRSVAN(16-21)</v>
      </c>
      <c r="C105" s="3" t="str">
        <v>C105</v>
      </c>
      <c r="D105" s="3" t="str">
        <v>大众10-19款途观（经典款）</v>
      </c>
    </row>
    <row r="106" spans="1:4" x14ac:dyDescent="0.3">
      <c r="A106" s="2" t="s">
        <v>108</v>
      </c>
      <c r="B106" s="3" t="str">
        <v>ODYSSEY 舊(黏貼)</v>
      </c>
      <c r="C106" s="3" t="str">
        <v>D100</v>
      </c>
      <c r="D106" s="3" t="str">
        <v>15-21款奥德赛</v>
      </c>
    </row>
    <row r="107" spans="1:4" x14ac:dyDescent="0.3">
      <c r="A107" s="2" t="s">
        <v>109</v>
      </c>
      <c r="B107" s="3" t="str">
        <v>ODYSSEY 22年 新 (警示燈)</v>
      </c>
      <c r="C107" s="3" t="str">
        <v>D255</v>
      </c>
      <c r="D107" s="3" t="str">
        <v>22奥德赛/艾力绅</v>
      </c>
    </row>
    <row r="108" spans="1:4" x14ac:dyDescent="0.3">
      <c r="A108" s="2" t="s">
        <v>110</v>
      </c>
      <c r="B108" s="3" t="str">
        <v>A8L</v>
      </c>
      <c r="C108" s="3" t="str">
        <v>D280</v>
      </c>
      <c r="D108" s="3" t="str">
        <v>11-17款奥迪A8L</v>
      </c>
    </row>
    <row r="109" spans="1:4" x14ac:dyDescent="0.3">
      <c r="A109" s="2" t="s">
        <v>111</v>
      </c>
      <c r="B109" s="3" t="str">
        <v>(C42) OUTLANDER</v>
      </c>
      <c r="C109" s="3" t="str">
        <v>C42</v>
      </c>
      <c r="D109" s="3" t="str">
        <v>新欧蓝德</v>
      </c>
    </row>
    <row r="110" spans="1:4" x14ac:dyDescent="0.3">
      <c r="A110" s="2" t="s">
        <v>112</v>
      </c>
      <c r="B110" s="3" t="str">
        <v>(D46) S60 / V60</v>
      </c>
      <c r="C110" s="3" t="str">
        <v>D46</v>
      </c>
      <c r="D110" s="3" t="str">
        <v>沃尔沃S60/V60</v>
      </c>
    </row>
    <row r="111" spans="1:4" x14ac:dyDescent="0.3">
      <c r="A111" s="2" t="s">
        <v>113</v>
      </c>
      <c r="B111" s="3" t="str">
        <v>GOLF 6代</v>
      </c>
      <c r="C111" s="3" t="str">
        <v>D329</v>
      </c>
      <c r="D111" s="3" t="str">
        <v xml:space="preserve">09-13款高尔夫6 </v>
      </c>
    </row>
    <row r="112" spans="1:4" x14ac:dyDescent="0.3">
      <c r="A112" s="2" t="s">
        <v>114</v>
      </c>
      <c r="B112" s="3" t="str">
        <v>SUBARU OUTBACK</v>
      </c>
      <c r="C112" s="3" t="str">
        <v>B79</v>
      </c>
      <c r="D112" s="3" t="str">
        <v>21-22款斯巴鲁傲虎</v>
      </c>
    </row>
    <row r="113" spans="1:4" x14ac:dyDescent="0.3">
      <c r="A113" s="2" t="s">
        <v>115</v>
      </c>
      <c r="B113" s="3" t="str">
        <v>(B78) SUBARU XV</v>
      </c>
      <c r="C113" s="3" t="str">
        <v>B78</v>
      </c>
      <c r="D113" s="3" t="str">
        <v>19-22款森林人+18-21款XV</v>
      </c>
    </row>
    <row r="114" spans="1:4" x14ac:dyDescent="0.3">
      <c r="A114" s="2" t="s">
        <v>116</v>
      </c>
      <c r="B114" s="3" t="str">
        <v>(D50) KODIAQ</v>
      </c>
      <c r="C114" s="3" t="str">
        <v>D50</v>
      </c>
      <c r="D114" s="3" t="str">
        <v>柯迪亚克/柯迪亚克GT</v>
      </c>
    </row>
    <row r="115" spans="1:4" x14ac:dyDescent="0.3">
      <c r="A115" s="2" t="s">
        <v>117</v>
      </c>
      <c r="B115" s="3" t="str">
        <v>(D52) OCTAVIA  舊 (警示燈)</v>
      </c>
      <c r="C115" s="3" t="str">
        <v>D52</v>
      </c>
      <c r="D115" s="3" t="str">
        <v>明锐</v>
      </c>
    </row>
    <row r="116" spans="1:4" x14ac:dyDescent="0.3">
      <c r="A116" s="2" t="s">
        <v>118</v>
      </c>
      <c r="B116" s="3" t="str">
        <v>停售商品</v>
      </c>
      <c r="C116" s="3" t="str">
        <v>停售商品</v>
      </c>
      <c r="D116" s="3" t="str">
        <v>停售商品</v>
      </c>
    </row>
    <row r="117" spans="1:4" x14ac:dyDescent="0.3">
      <c r="A117" s="2" t="s">
        <v>119</v>
      </c>
      <c r="B117" s="3" t="str">
        <v>(D385) LIVINA</v>
      </c>
      <c r="C117" s="3" t="str">
        <v>D385</v>
      </c>
      <c r="D117" s="3" t="str">
        <v>07-15款骊威+骏逸</v>
      </c>
    </row>
    <row r="118" spans="1:4" x14ac:dyDescent="0.3">
      <c r="A118" s="2" t="s">
        <v>120</v>
      </c>
      <c r="B118" s="3" t="str">
        <v>IS</v>
      </c>
      <c r="C118" s="3" t="str">
        <v>D393</v>
      </c>
      <c r="D118" s="3" t="str">
        <v>06-11款雷克萨斯iS</v>
      </c>
    </row>
    <row r="119" spans="1:4" x14ac:dyDescent="0.3">
      <c r="A119" s="2" t="s">
        <v>121</v>
      </c>
      <c r="B119" s="3" t="str">
        <v>(D339) FIT 2代 (08-13)</v>
      </c>
      <c r="C119" s="3" t="str">
        <v>D339</v>
      </c>
      <c r="D119" s="3" t="str">
        <v>2008-2013款飞度</v>
      </c>
    </row>
    <row r="120" spans="1:4" x14ac:dyDescent="0.3">
      <c r="A120" s="2" t="s">
        <v>122</v>
      </c>
      <c r="B120" s="3" t="str">
        <v>(D375) CIVIC 8代(06-09)</v>
      </c>
      <c r="C120" s="3" t="str">
        <v>D375</v>
      </c>
      <c r="D120" s="3" t="str">
        <v xml:space="preserve">2006-2009本田思域+2012-2015思铭 </v>
      </c>
    </row>
    <row r="121" spans="1:4" x14ac:dyDescent="0.3">
      <c r="A121" s="2" t="s">
        <v>123</v>
      </c>
      <c r="B121" s="3" t="str">
        <v>ECLIPSE CROSS(18-21)</v>
      </c>
      <c r="C121" s="3" t="str">
        <v>C46</v>
      </c>
      <c r="D121" s="3" t="str">
        <v>奕歌</v>
      </c>
    </row>
    <row r="122" spans="1:4" x14ac:dyDescent="0.3">
      <c r="A122" s="2" t="s">
        <v>124</v>
      </c>
      <c r="B122" s="3" t="str">
        <v>(D42) SUPER B</v>
      </c>
      <c r="C122" s="3" t="str">
        <v>D42</v>
      </c>
      <c r="D122" s="3" t="str">
        <v>新速派 16-22款适用</v>
      </c>
    </row>
    <row r="123" spans="1:4" x14ac:dyDescent="0.3">
      <c r="A123" s="2" t="s">
        <v>125</v>
      </c>
      <c r="B123" s="3" t="str">
        <v>(D396) FIESTA</v>
      </c>
      <c r="C123" s="3" t="str">
        <v>D396</v>
      </c>
      <c r="D123" s="3" t="str">
        <v>09-14款福特嘉年华</v>
      </c>
    </row>
    <row r="124" spans="1:4" x14ac:dyDescent="0.3">
      <c r="A124" s="2" t="s">
        <v>126</v>
      </c>
      <c r="B124" s="3" t="str">
        <v>(D212) NX(22)(警示燈)(無芳香)</v>
      </c>
      <c r="C124" s="3" t="str">
        <v>D212</v>
      </c>
      <c r="D124" s="3" t="str">
        <v>22雷克萨斯NX</v>
      </c>
    </row>
    <row r="125" spans="1:4" x14ac:dyDescent="0.3">
      <c r="A125" s="2" t="s">
        <v>127</v>
      </c>
      <c r="B125" s="3" t="str">
        <v>MODEL3</v>
      </c>
      <c r="C125" s="3" t="str">
        <v>C1011</v>
      </c>
      <c r="D125" s="3" t="str">
        <v>特斯拉MODEL3/特斯拉Y(烤漆）左</v>
      </c>
    </row>
    <row r="126" spans="1:4" x14ac:dyDescent="0.3">
      <c r="A126" s="2" t="s">
        <v>128</v>
      </c>
      <c r="B126" s="3" t="str">
        <v>CAMRY 8.5代 新</v>
      </c>
      <c r="C126" s="3" t="str">
        <v>L260</v>
      </c>
      <c r="D126" s="3" t="str">
        <v xml:space="preserve">21款凯美瑞 </v>
      </c>
    </row>
    <row r="127" spans="1:4" x14ac:dyDescent="0.3">
      <c r="A127" s="2" t="s">
        <v>129</v>
      </c>
      <c r="B127" s="3" t="str">
        <v>(A02) GLC 16-22/C-Class(15-21) W205</v>
      </c>
      <c r="C127" s="3" t="str">
        <v>A02</v>
      </c>
      <c r="D127" s="3" t="str">
        <v>奔驰C / GLC（钢琴黑）(15-21款C级/16-22款GLC)</v>
      </c>
    </row>
    <row r="128" spans="1:4" x14ac:dyDescent="0.3">
      <c r="A128" s="2" t="s">
        <v>130</v>
      </c>
      <c r="B128" s="3" t="str">
        <v>CLA 13-19/GLA 15-19/A-c 12-18/B-c 11-18</v>
      </c>
      <c r="C128" s="3" t="str">
        <v>B12</v>
      </c>
      <c r="D128" s="3" t="str">
        <v>11-19款B级（钢琴黑）/15-19GLA  13-19CLA/13-18款A级</v>
      </c>
    </row>
    <row r="129" spans="1:4" x14ac:dyDescent="0.3">
      <c r="A129" s="2" t="s">
        <v>131</v>
      </c>
      <c r="B129" s="3" t="str">
        <v>(C10) ES (19-22)</v>
      </c>
      <c r="C129" s="3" t="str">
        <v>C10</v>
      </c>
      <c r="D129" s="3" t="str">
        <v>18-20款雷克萨斯ES</v>
      </c>
    </row>
    <row r="130" spans="1:4" x14ac:dyDescent="0.3">
      <c r="A130" s="2" t="s">
        <v>132</v>
      </c>
      <c r="B130" s="3" t="str">
        <v>(D184) ES (13-17)</v>
      </c>
      <c r="C130" s="3" t="str">
        <v>D184</v>
      </c>
      <c r="D130" s="3" t="str">
        <v>13-17雷克萨斯ES</v>
      </c>
    </row>
    <row r="131" spans="1:4" x14ac:dyDescent="0.3">
      <c r="A131" s="2" t="s">
        <v>133</v>
      </c>
      <c r="B131" s="3" t="str">
        <v>(D205) E Class W212前</v>
      </c>
      <c r="C131" s="3" t="str">
        <v>D205</v>
      </c>
      <c r="D131" s="3" t="str">
        <v xml:space="preserve">2010-2013北京奔驰E级 </v>
      </c>
    </row>
    <row r="132" spans="1:4" x14ac:dyDescent="0.3">
      <c r="A132" s="2" t="s">
        <v>134</v>
      </c>
      <c r="B132" s="3" t="str">
        <v>(B26) HS (扣中間)</v>
      </c>
      <c r="C132" s="3" t="str">
        <v>B26</v>
      </c>
      <c r="D132" s="3" t="str">
        <v>名爵HS B-26</v>
      </c>
    </row>
    <row r="133" spans="1:4" x14ac:dyDescent="0.3">
      <c r="A133" s="2" t="s">
        <v>135</v>
      </c>
      <c r="B133" s="3" t="str">
        <v>新E級 W213/CLS(18-22)</v>
      </c>
      <c r="C133" s="3" t="str">
        <v>B1</v>
      </c>
      <c r="D133" s="3" t="str">
        <v>新E级/CLS（钢琴黑）/新E级coupe（钢琴黑）/ 2020-2021款奔驰GT系</v>
      </c>
    </row>
    <row r="134" spans="1:4" x14ac:dyDescent="0.3">
      <c r="A134" s="2" t="s">
        <v>136</v>
      </c>
      <c r="B134" s="3" t="str">
        <v>(D288)E Class W212後</v>
      </c>
      <c r="C134" s="3" t="str">
        <v>D288</v>
      </c>
      <c r="D134" s="3" t="str">
        <v>2014-2015款奔驰E级（2013-2016进口版E级）</v>
      </c>
    </row>
    <row r="135" spans="1:4" x14ac:dyDescent="0.3">
      <c r="A135" s="2" t="s">
        <v>137</v>
      </c>
      <c r="B135" s="3" t="str">
        <v>GLK(08-12)</v>
      </c>
      <c r="C135" s="3" t="str">
        <v>D283</v>
      </c>
      <c r="D135" s="3" t="str">
        <v>2008-2012款奔驰GLK</v>
      </c>
    </row>
    <row r="136" spans="1:4" x14ac:dyDescent="0.3">
      <c r="A136" s="2" t="s">
        <v>138</v>
      </c>
      <c r="B136" s="3" t="str">
        <v>GLK(13-15)</v>
      </c>
      <c r="C136" s="3" t="str">
        <v>D326</v>
      </c>
      <c r="D136" s="3" t="str">
        <v>2013-2015奔驰GLK</v>
      </c>
    </row>
    <row r="137" spans="1:4" x14ac:dyDescent="0.3">
      <c r="A137" s="2" t="s">
        <v>139</v>
      </c>
      <c r="B137" s="3" t="str">
        <v>ML W164</v>
      </c>
      <c r="C137" s="3" t="str">
        <v>D274</v>
      </c>
      <c r="D137" s="3" t="str">
        <v>2005-2010奔驰ML</v>
      </c>
    </row>
    <row r="138" spans="1:4" x14ac:dyDescent="0.3">
      <c r="A138" s="2" t="s">
        <v>140</v>
      </c>
      <c r="B138" s="3" t="str">
        <v>G-class(19-22)</v>
      </c>
      <c r="C138" s="3" t="str">
        <v>D159</v>
      </c>
      <c r="D138" s="3" t="str">
        <v>大G</v>
      </c>
    </row>
    <row r="139" spans="1:4" x14ac:dyDescent="0.3">
      <c r="A139" s="2" t="s">
        <v>141</v>
      </c>
      <c r="B139" s="3" t="str">
        <v>C-class W206(21-22)</v>
      </c>
      <c r="C139" s="3" t="str">
        <v>D190</v>
      </c>
      <c r="D139" s="3" t="str">
        <v>22奔驰C级</v>
      </c>
    </row>
    <row r="140" spans="1:4" x14ac:dyDescent="0.3">
      <c r="A140" s="2" t="s">
        <v>142</v>
      </c>
      <c r="B140" s="3" t="str">
        <v>(D412)C-class W204(08-10)</v>
      </c>
      <c r="C140" s="3" t="str">
        <v>D412</v>
      </c>
      <c r="D140" s="3" t="str">
        <v>2008-2010奔驰C级</v>
      </c>
    </row>
    <row r="141" spans="1:4" x14ac:dyDescent="0.3">
      <c r="A141" s="2" t="s">
        <v>143</v>
      </c>
      <c r="B141" s="3" t="str">
        <v>(C22) GLE/GLS (19-22)</v>
      </c>
      <c r="C141" s="3" t="str">
        <v>C22</v>
      </c>
      <c r="D141" s="3" t="str">
        <v>新款奔驰GLE/GLS</v>
      </c>
    </row>
    <row r="142" spans="1:4" x14ac:dyDescent="0.3">
      <c r="A142" s="2" t="s">
        <v>144</v>
      </c>
      <c r="B142" s="3" t="str">
        <v>GLA (19-22)/B-Class(20-23)</v>
      </c>
      <c r="C142" s="3" t="str">
        <v>C77</v>
      </c>
      <c r="D142" s="3" t="str">
        <v>20奔驰GLA/B级</v>
      </c>
    </row>
    <row r="143" spans="1:4" x14ac:dyDescent="0.3">
      <c r="A143" s="2" t="s">
        <v>145</v>
      </c>
      <c r="B143" s="3" t="str">
        <v>Q3 (13-18)</v>
      </c>
      <c r="C143" s="3" t="str">
        <v>B39</v>
      </c>
      <c r="D143" s="3" t="str">
        <v>13-18奥迪Q3</v>
      </c>
    </row>
    <row r="144" spans="1:4" x14ac:dyDescent="0.3">
      <c r="A144" s="2" t="s">
        <v>146</v>
      </c>
      <c r="B144" s="3" t="str">
        <v>Q3 (19-22)</v>
      </c>
      <c r="C144" s="3" t="str">
        <v>A024</v>
      </c>
      <c r="D144" s="3" t="str">
        <v>19-22奥迪Q3</v>
      </c>
    </row>
    <row r="145" spans="1:4" x14ac:dyDescent="0.3">
      <c r="A145" s="2" t="s">
        <v>147</v>
      </c>
      <c r="B145" s="3" t="str">
        <v>Q7 (06-15)</v>
      </c>
      <c r="C145" s="3" t="str">
        <v>D359</v>
      </c>
      <c r="D145" s="3" t="str">
        <v>2006-2015款奥迪Q7</v>
      </c>
    </row>
    <row r="146" spans="1:4" x14ac:dyDescent="0.3">
      <c r="A146" s="2" t="s">
        <v>148</v>
      </c>
      <c r="B146" s="3" t="str">
        <v>Q7 (16-20)</v>
      </c>
      <c r="C146" s="3" t="str">
        <v>C167</v>
      </c>
      <c r="D146" s="3" t="str">
        <v>2016-2019款奥迪Q7</v>
      </c>
    </row>
    <row r="147" spans="1:4" x14ac:dyDescent="0.3">
      <c r="A147" s="2" t="s">
        <v>149</v>
      </c>
      <c r="B147" s="3" t="str">
        <v>A3 (13-20)</v>
      </c>
      <c r="C147" s="3" t="str">
        <v>C57</v>
      </c>
      <c r="D147" s="3" t="str">
        <v xml:space="preserve">14-20款奥迪A3 </v>
      </c>
    </row>
    <row r="148" spans="1:4" x14ac:dyDescent="0.3">
      <c r="A148" s="2" t="s">
        <v>150</v>
      </c>
      <c r="B148" s="3" t="str">
        <v>A3 (20-22)</v>
      </c>
      <c r="C148" s="3" t="str">
        <v>D114</v>
      </c>
      <c r="D148" s="3" t="str">
        <v>21款奥迪A3</v>
      </c>
    </row>
    <row r="149" spans="1:4" x14ac:dyDescent="0.3">
      <c r="A149" s="2" t="s">
        <v>151</v>
      </c>
      <c r="B149" s="3" t="str">
        <v>(D107) Q5 (10-18)</v>
      </c>
      <c r="C149" s="3" t="str">
        <v>D107</v>
      </c>
      <c r="D149" s="3" t="str">
        <v>10-18款奥迪Q5</v>
      </c>
    </row>
    <row r="150" spans="1:4" x14ac:dyDescent="0.3">
      <c r="A150" s="2" t="s">
        <v>152</v>
      </c>
      <c r="B150" s="3" t="str">
        <v>(A020) Q5 (19-22)</v>
      </c>
      <c r="C150" s="3" t="str">
        <v>A020</v>
      </c>
      <c r="D150" s="3" t="str">
        <v>奥迪Q5L</v>
      </c>
    </row>
    <row r="151" spans="1:4" x14ac:dyDescent="0.3">
      <c r="A151" s="2" t="s">
        <v>153</v>
      </c>
      <c r="B151" s="3" t="str">
        <v>(D43) KAROQ (18-22)</v>
      </c>
      <c r="C151" s="3" t="str">
        <v>D43</v>
      </c>
      <c r="D151" s="3" t="str">
        <v>柯洛克</v>
      </c>
    </row>
    <row r="152" spans="1:4" x14ac:dyDescent="0.3">
      <c r="A152" s="2" t="s">
        <v>154</v>
      </c>
      <c r="B152" s="3" t="str">
        <v>ALPHARD (15-19)</v>
      </c>
      <c r="C152" s="3" t="str">
        <v>C36</v>
      </c>
      <c r="D152" s="3" t="str">
        <v xml:space="preserve">埃尔法（主副驾都有）15-19款适用 左 </v>
      </c>
    </row>
    <row r="153" spans="1:4" x14ac:dyDescent="0.3">
      <c r="A153" s="2" t="s">
        <v>155</v>
      </c>
      <c r="B153" s="3" t="str">
        <v>ALPHARD (20-21)</v>
      </c>
      <c r="C153" s="3" t="str">
        <v>D88</v>
      </c>
      <c r="D153" s="3" t="str">
        <v>埃尔法（主副驾都有）20-21款适用 左</v>
      </c>
    </row>
    <row r="154" spans="1:4" x14ac:dyDescent="0.3">
      <c r="A154" s="2" t="s">
        <v>156</v>
      </c>
      <c r="B154" s="3" t="str">
        <v>(D188) SIENNA (20-22)</v>
      </c>
      <c r="C154" s="3" t="str">
        <v>D188</v>
      </c>
      <c r="D154" s="3" t="str">
        <v>22款赛那</v>
      </c>
    </row>
    <row r="155" spans="1:4" x14ac:dyDescent="0.3">
      <c r="A155" s="2" t="s">
        <v>157</v>
      </c>
      <c r="B155" s="3" t="str">
        <v>(D146) PREVIA</v>
      </c>
      <c r="C155" s="3" t="str">
        <v>D146</v>
      </c>
      <c r="D155" s="3" t="str">
        <v>2006-2012丰田普瑞维亚</v>
      </c>
    </row>
    <row r="156" spans="1:4" x14ac:dyDescent="0.3">
      <c r="A156" s="2" t="s">
        <v>158</v>
      </c>
      <c r="B156" s="3" t="str">
        <v>(D482) SWIFT (05-16)</v>
      </c>
      <c r="C156" s="3" t="str">
        <v>D482</v>
      </c>
      <c r="D156" s="3" t="str">
        <v>2005-2016铃木雨燕</v>
      </c>
    </row>
    <row r="157" spans="1:4" x14ac:dyDescent="0.3">
      <c r="A157" s="2" t="s">
        <v>159</v>
      </c>
      <c r="B157" s="3" t="str">
        <v>(D462) MAZDA3 1代</v>
      </c>
      <c r="C157" s="3" t="str">
        <v>D462</v>
      </c>
      <c r="D157" s="3" t="str">
        <v>2006-2012马自达3</v>
      </c>
    </row>
    <row r="158" spans="1:4" x14ac:dyDescent="0.3">
      <c r="A158" s="2" t="s">
        <v>160</v>
      </c>
      <c r="B158" s="3" t="str">
        <v>(D136) ACCORD 8代 (08-13)</v>
      </c>
      <c r="C158" s="3" t="str">
        <v>D136</v>
      </c>
      <c r="D158" s="3" t="str">
        <v>八代雅阁/本田歌诗图（11-12款）</v>
      </c>
    </row>
    <row r="159" spans="1:4" x14ac:dyDescent="0.3">
      <c r="A159" s="2" t="s">
        <v>161</v>
      </c>
      <c r="B159" s="3" t="str">
        <v>ACCORD 9代(13-17)</v>
      </c>
      <c r="C159" s="3" t="str">
        <v>D144</v>
      </c>
      <c r="D159" s="3" t="str">
        <v>九代雅阁/九代半雅阁</v>
      </c>
    </row>
    <row r="160" spans="1:4" x14ac:dyDescent="0.3">
      <c r="A160" s="2" t="s">
        <v>162</v>
      </c>
      <c r="B160" s="3" t="str">
        <v>(D475) ACCORD 7代</v>
      </c>
      <c r="C160" s="3" t="str">
        <v>D475</v>
      </c>
      <c r="D160" s="3" t="str">
        <v>2004-2007雅阁(7代雅阁）</v>
      </c>
    </row>
    <row r="161" spans="1:4" x14ac:dyDescent="0.3">
      <c r="A161" s="2" t="s">
        <v>163</v>
      </c>
      <c r="B161" s="3" t="str">
        <v>NEW CITY</v>
      </c>
      <c r="C161" s="3" t="str">
        <v>D216</v>
      </c>
      <c r="D161" s="3" t="str">
        <v>15-19款锋范+（16-17哥瑞+竞瑞）</v>
      </c>
    </row>
    <row r="162" spans="1:4" x14ac:dyDescent="0.3">
      <c r="A162" s="2" t="s">
        <v>164</v>
      </c>
      <c r="B162" s="3" t="str">
        <v>(D455) HRV (22-23)(新款黏貼)</v>
      </c>
      <c r="C162" s="3" t="str">
        <v>D455</v>
      </c>
      <c r="D162" s="3" t="str">
        <v xml:space="preserve">23款XRV </v>
      </c>
    </row>
    <row r="163" spans="1:4" x14ac:dyDescent="0.3">
      <c r="A163" s="2" t="s">
        <v>165</v>
      </c>
      <c r="B163" s="3" t="str">
        <v>(D222) 野馬(15-22)</v>
      </c>
      <c r="C163" s="3" t="str">
        <v>D222</v>
      </c>
      <c r="D163" s="3" t="str">
        <v xml:space="preserve">2015-2021福特野马 </v>
      </c>
    </row>
    <row r="164" spans="1:4" x14ac:dyDescent="0.3">
      <c r="A164" s="2" t="s">
        <v>166</v>
      </c>
      <c r="B164" s="3" t="str">
        <v>ESCORT</v>
      </c>
      <c r="C164" s="3" t="str">
        <v>C143</v>
      </c>
      <c r="D164" s="3" t="str">
        <v>15-19款福睿斯</v>
      </c>
    </row>
    <row r="165" spans="1:4" x14ac:dyDescent="0.3">
      <c r="A165" s="2" t="s">
        <v>167</v>
      </c>
      <c r="B165" s="3" t="str">
        <v>(D419) ECOSPORT(13-17)</v>
      </c>
      <c r="C165" s="3" t="str">
        <v>D419</v>
      </c>
      <c r="D165" s="3" t="str">
        <v>2013-2017福特翼博</v>
      </c>
    </row>
    <row r="166" spans="1:4" x14ac:dyDescent="0.3">
      <c r="A166" s="2" t="s">
        <v>168</v>
      </c>
      <c r="B166" s="3" t="str">
        <v>BLUEBIRD</v>
      </c>
      <c r="C166" s="3" t="str">
        <v>A028</v>
      </c>
      <c r="D166" s="3" t="str">
        <v>蓝鸟</v>
      </c>
    </row>
    <row r="167" spans="1:4" x14ac:dyDescent="0.3">
      <c r="A167" s="2" t="s">
        <v>169</v>
      </c>
      <c r="B167" s="3" t="str">
        <v>(B69) ROUGE</v>
      </c>
      <c r="C167" s="3" t="str">
        <v>B69</v>
      </c>
      <c r="D167" s="3" t="str">
        <v>08-15逍客（出风口下导航专用款）</v>
      </c>
    </row>
    <row r="168" spans="1:4" x14ac:dyDescent="0.3">
      <c r="A168" s="2" t="s">
        <v>170</v>
      </c>
      <c r="B168" s="3" t="str">
        <v>QX60(22)</v>
      </c>
      <c r="C168" s="3" t="str">
        <v>D285</v>
      </c>
      <c r="D168" s="3" t="str">
        <v>2022款英菲尼迪QX60</v>
      </c>
    </row>
    <row r="169" spans="1:4" x14ac:dyDescent="0.3">
      <c r="A169" s="2" t="s">
        <v>171</v>
      </c>
      <c r="B169" s="3" t="str">
        <v>TCROSS</v>
      </c>
      <c r="C169" s="3" t="str">
        <v>D9</v>
      </c>
      <c r="D169" s="3" t="str">
        <v xml:space="preserve">途凯/探影/大众T-CROSS  </v>
      </c>
    </row>
    <row r="170" spans="1:4" x14ac:dyDescent="0.3">
      <c r="A170" s="2" t="s">
        <v>172</v>
      </c>
      <c r="B170" s="3" t="str">
        <v>SHARAN</v>
      </c>
      <c r="C170" s="3" t="str">
        <v>D390</v>
      </c>
      <c r="D170" s="3" t="str">
        <v>2012-2019款大众夏朗</v>
      </c>
    </row>
    <row r="171" spans="1:4" x14ac:dyDescent="0.3">
      <c r="A171" s="2" t="s">
        <v>173</v>
      </c>
      <c r="B171" s="3" t="str">
        <v>3系(05-12)</v>
      </c>
      <c r="C171" s="3" t="str">
        <v>D294</v>
      </c>
      <c r="D171" s="3" t="str">
        <v>2005-2012款宝马3系</v>
      </c>
    </row>
    <row r="172" spans="1:4" x14ac:dyDescent="0.3">
      <c r="A172" s="2" t="s">
        <v>174</v>
      </c>
      <c r="B172" s="3" t="str">
        <v xml:space="preserve">(C109) 5系(09-17) F10/F11 </v>
      </c>
      <c r="C172" s="3" t="str">
        <v>C109</v>
      </c>
      <c r="D172" s="3" t="str">
        <v>11-17宝马5系</v>
      </c>
    </row>
    <row r="173" spans="1:4" x14ac:dyDescent="0.3">
      <c r="A173" s="2" t="s">
        <v>175</v>
      </c>
      <c r="B173" s="3" t="str">
        <v>(A017) X1(16-22)/X2(20-21) F39/F48/F49</v>
      </c>
      <c r="C173" s="3" t="str">
        <v>A017</v>
      </c>
      <c r="D173" s="3" t="str">
        <v>新宝马X1/X2</v>
      </c>
    </row>
    <row r="174" spans="1:4" x14ac:dyDescent="0.3">
      <c r="A174" s="2" t="s">
        <v>176</v>
      </c>
      <c r="B174" s="3" t="str">
        <v>(D193) X3/X4(11-16) F25/F26</v>
      </c>
      <c r="C174" s="3" t="str">
        <v>D193</v>
      </c>
      <c r="D174" s="3" t="str">
        <v>11-16宝马X3/14-16宝马X4</v>
      </c>
    </row>
    <row r="175" spans="1:4" x14ac:dyDescent="0.3">
      <c r="A175" s="2" t="s">
        <v>177</v>
      </c>
      <c r="B175" s="3" t="str">
        <v>X3/X4(22)改/iX3(22-23)</v>
      </c>
      <c r="C175" s="3" t="str">
        <v>D207</v>
      </c>
      <c r="D175" s="3" t="str">
        <v>22宝马X3/22宝马X4/宝马新能源IX3</v>
      </c>
    </row>
    <row r="176" spans="1:4" x14ac:dyDescent="0.3">
      <c r="A176" s="2" t="s">
        <v>178</v>
      </c>
      <c r="B176" s="3" t="str">
        <v>(B66) X5/X6(08-14) E70/E71</v>
      </c>
      <c r="C176" s="3" t="str">
        <v>B66</v>
      </c>
      <c r="D176" s="3" t="str">
        <v>08-13宝马X5/X6</v>
      </c>
    </row>
    <row r="177" spans="1:4" x14ac:dyDescent="0.3">
      <c r="A177" s="2" t="s">
        <v>179</v>
      </c>
      <c r="B177" s="3" t="str">
        <v>X5/X6/X7 G05/G06/G07(19-22)1系/2系 F40/F44</v>
      </c>
      <c r="C177" s="3" t="str">
        <v>D117</v>
      </c>
      <c r="D177" s="3" t="str">
        <v>19-22款宝马X5/20-22款宝马X6/19-22款宝马X7</v>
      </c>
    </row>
    <row r="178" spans="1:4" x14ac:dyDescent="0.3">
      <c r="A178" s="2" t="s">
        <v>180</v>
      </c>
      <c r="B178" s="3" t="str">
        <v>2系(2AT/2GT)</v>
      </c>
      <c r="C178" s="3" t="str">
        <v>D264</v>
      </c>
      <c r="D178" s="3" t="str">
        <v>14-18款宝马2系</v>
      </c>
    </row>
    <row r="179" spans="1:4" x14ac:dyDescent="0.3">
      <c r="A179" s="2" t="s">
        <v>181</v>
      </c>
      <c r="B179" s="3" t="str">
        <v xml:space="preserve"> 1/2/3/4系 F20 F22 F30 F34 F36</v>
      </c>
      <c r="C179" s="3" t="str">
        <v>C101</v>
      </c>
      <c r="D179" s="3" t="str">
        <v>13-19宝马3系</v>
      </c>
    </row>
    <row r="180" spans="1:4" x14ac:dyDescent="0.3">
      <c r="A180" s="2" t="s">
        <v>182</v>
      </c>
      <c r="B180" s="3" t="str">
        <v xml:space="preserve"> 3/4系(19-22) G20 G21</v>
      </c>
      <c r="C180" s="3" t="str">
        <v>B33</v>
      </c>
      <c r="D180" s="3" t="str">
        <v>20-22宝马3系</v>
      </c>
    </row>
    <row r="181" spans="1:4" x14ac:dyDescent="0.3">
      <c r="A181" s="2" t="s">
        <v>183</v>
      </c>
      <c r="B181" s="3" t="str">
        <v>5系(17-22) G30/G31</v>
      </c>
      <c r="C181" s="3" t="str">
        <v>A018</v>
      </c>
      <c r="D181" s="3" t="str">
        <v>18-22宝马5系</v>
      </c>
    </row>
    <row r="182" spans="1:4" x14ac:dyDescent="0.3">
      <c r="A182" s="2" t="s">
        <v>184</v>
      </c>
      <c r="B182" s="3" t="str">
        <v>7系(09-15) F01 F02</v>
      </c>
      <c r="C182" s="3" t="str">
        <v>D109</v>
      </c>
      <c r="D182" s="3" t="str">
        <v>09-15款宝马7系</v>
      </c>
    </row>
    <row r="183" spans="1:4" x14ac:dyDescent="0.3">
      <c r="A183" s="2" t="s">
        <v>185</v>
      </c>
      <c r="B183" s="3" t="e">
        <v>#N/A</v>
      </c>
      <c r="C183" s="3" t="e">
        <v>#N/A</v>
      </c>
      <c r="D183" s="3" t="e">
        <v>#N/A</v>
      </c>
    </row>
    <row r="184" spans="1:4" x14ac:dyDescent="0.3">
      <c r="A184" s="2" t="s">
        <v>186</v>
      </c>
      <c r="B184" s="3" t="str">
        <v>X1(11-15) E84</v>
      </c>
      <c r="C184" s="3" t="str">
        <v>D293</v>
      </c>
      <c r="D184" s="3" t="str">
        <v>2012-2015款宝马X1</v>
      </c>
    </row>
    <row r="185" spans="1:4" x14ac:dyDescent="0.3">
      <c r="A185" s="2" t="s">
        <v>187</v>
      </c>
      <c r="B185" s="3" t="str">
        <v>X3/X4(18-21)</v>
      </c>
      <c r="C185" s="3" t="str">
        <v>A016</v>
      </c>
      <c r="D185" s="3" t="str">
        <v>新宝马X3/X4 (A-016)</v>
      </c>
    </row>
    <row r="186" spans="1:4" x14ac:dyDescent="0.3">
      <c r="A186" s="2" t="s">
        <v>188</v>
      </c>
      <c r="B186" s="3" t="str">
        <v xml:space="preserve"> X5/X6(14-18) F15 F16</v>
      </c>
      <c r="C186" s="3" t="str">
        <v>C108</v>
      </c>
      <c r="D186" s="3" t="str">
        <v xml:space="preserve">14-18款宝马X5/ 15-19宝马X6 </v>
      </c>
    </row>
    <row r="187" spans="1:4" x14ac:dyDescent="0.3">
      <c r="A187" s="2" t="s">
        <v>189</v>
      </c>
      <c r="B187" s="3" t="str">
        <v>I3/I4(2022)</v>
      </c>
      <c r="C187" s="3" t="str">
        <v>D473</v>
      </c>
      <c r="D187" s="3" t="str">
        <v>2023款宝马3系/2022宝马i3+i4</v>
      </c>
    </row>
    <row r="188" spans="1:4" x14ac:dyDescent="0.3">
      <c r="A188" s="2" t="s">
        <v>190</v>
      </c>
      <c r="B188" s="3" t="str">
        <v xml:space="preserve"> ES (22-23)</v>
      </c>
      <c r="C188" s="3" t="str">
        <v>D218</v>
      </c>
      <c r="D188" s="3" t="str">
        <v xml:space="preserve">21-23款雷克萨斯ES </v>
      </c>
    </row>
    <row r="189" spans="1:4" x14ac:dyDescent="0.3">
      <c r="A189" s="2" t="s">
        <v>191</v>
      </c>
      <c r="B189" s="3" t="str">
        <v>U6</v>
      </c>
      <c r="C189" s="3" t="str">
        <v>D491</v>
      </c>
      <c r="D189" s="3" t="str">
        <v>2014-2017纳智捷U6</v>
      </c>
    </row>
    <row r="190" spans="1:4" x14ac:dyDescent="0.3">
      <c r="A190" s="2" t="s">
        <v>192</v>
      </c>
      <c r="B190" s="3" t="str">
        <v xml:space="preserve"> FABIA 舊款 (扣中間)</v>
      </c>
      <c r="C190" s="3" t="str">
        <v>D545</v>
      </c>
      <c r="D190" s="3" t="str">
        <v>2015-2017款斯柯达晶锐</v>
      </c>
    </row>
    <row r="191" spans="1:4" x14ac:dyDescent="0.3">
      <c r="A191" s="2" t="s">
        <v>193</v>
      </c>
      <c r="B191" s="3" t="str">
        <v>SIENNTA(15-18)</v>
      </c>
      <c r="C191" s="3" t="str">
        <v>D502</v>
      </c>
      <c r="D191" s="3" t="str">
        <v>15-18款丰田赛纳</v>
      </c>
    </row>
    <row r="192" spans="1:4" x14ac:dyDescent="0.3">
      <c r="A192" s="2" t="s">
        <v>194</v>
      </c>
      <c r="B192" s="3" t="str">
        <v xml:space="preserve"> CUSTIN (黏貼)</v>
      </c>
      <c r="C192" s="3" t="str">
        <v>D213</v>
      </c>
      <c r="D192" s="3" t="str">
        <v>21款现代库斯途</v>
      </c>
    </row>
    <row r="193" spans="1:4" x14ac:dyDescent="0.3">
      <c r="A193" s="2" t="s">
        <v>195</v>
      </c>
      <c r="B193" s="3" t="str">
        <v>XC90</v>
      </c>
      <c r="C193" s="3" t="str">
        <v>D47</v>
      </c>
      <c r="D193" s="3" t="str">
        <v>沃尔沃XC90</v>
      </c>
    </row>
    <row r="194" spans="1:4" x14ac:dyDescent="0.3">
      <c r="A194" s="2" t="s">
        <v>196</v>
      </c>
      <c r="B194" s="3" t="str">
        <v xml:space="preserve"> XC40</v>
      </c>
      <c r="C194" s="3" t="str">
        <v>D48</v>
      </c>
      <c r="D194" s="3" t="str">
        <v>沃尔沃XC40</v>
      </c>
    </row>
    <row r="195" spans="1:4" x14ac:dyDescent="0.3">
      <c r="A195" s="2" t="s">
        <v>197</v>
      </c>
      <c r="B195" s="3" t="str">
        <v>308</v>
      </c>
      <c r="C195" s="3" t="str">
        <v>B46</v>
      </c>
      <c r="D195" s="3" t="str">
        <v>标致308</v>
      </c>
    </row>
    <row r="196" spans="1:4" x14ac:dyDescent="0.3">
      <c r="A196" s="2" t="s">
        <v>198</v>
      </c>
      <c r="B196" s="3" t="str">
        <v>V-class W447 V250</v>
      </c>
      <c r="C196" s="3" t="str">
        <v xml:space="preserve">D248 </v>
      </c>
      <c r="D196" s="3" t="str">
        <v>16-21款奔驰V级</v>
      </c>
    </row>
    <row r="197" spans="1:4" x14ac:dyDescent="0.3">
      <c r="A197" s="2" t="s">
        <v>199</v>
      </c>
      <c r="B197" s="3" t="str">
        <v>R-class</v>
      </c>
      <c r="C197" s="3" t="str">
        <v>D313</v>
      </c>
      <c r="D197" s="3" t="str">
        <v>06-17款奔驰R级</v>
      </c>
    </row>
    <row r="198" spans="1:4" x14ac:dyDescent="0.3">
      <c r="A198" s="2" t="s">
        <v>200</v>
      </c>
      <c r="B198" s="3" t="str">
        <v>S-class(W221)</v>
      </c>
      <c r="C198" s="3" t="str">
        <v>D515</v>
      </c>
      <c r="D198" s="3" t="str">
        <v>08-12款奔驰S级</v>
      </c>
    </row>
    <row r="199" spans="1:4" x14ac:dyDescent="0.3">
      <c r="A199" s="2" t="s">
        <v>201</v>
      </c>
      <c r="B199" s="3" t="str">
        <v>C-75 S-class(15-21)</v>
      </c>
      <c r="C199" s="3" t="str">
        <v>C75</v>
      </c>
      <c r="D199" s="3" t="str">
        <v>15-21奔驰S</v>
      </c>
    </row>
    <row r="200" spans="1:4" x14ac:dyDescent="0.3">
      <c r="A200" s="2" t="s">
        <v>202</v>
      </c>
      <c r="B200" s="3" t="str">
        <v>S-class(21-22)改款</v>
      </c>
      <c r="C200" s="3" t="str">
        <v>D174</v>
      </c>
      <c r="D200" s="3" t="str">
        <v>21-22奔驰S级（改款）</v>
      </c>
    </row>
    <row r="201" spans="1:4" x14ac:dyDescent="0.3">
      <c r="A201" s="2" t="s">
        <v>203</v>
      </c>
      <c r="B201" s="3" t="str">
        <v>C-class(W204)小改款</v>
      </c>
      <c r="C201" s="3" t="str">
        <v>D499</v>
      </c>
      <c r="D201" s="3" t="str">
        <v>11-13款奔驰C级</v>
      </c>
    </row>
    <row r="202" spans="1:4" x14ac:dyDescent="0.3">
      <c r="A202" s="2" t="s">
        <v>204</v>
      </c>
      <c r="B202" s="3" t="str">
        <v>XE(16-22)/F-Pace(17-20)</v>
      </c>
      <c r="C202" s="3" t="str">
        <v>C133</v>
      </c>
      <c r="D202" s="3" t="str">
        <v>捷豹F-PACE（16-20款）/捷豹XEL （18-21款）/ XE (15-21款）</v>
      </c>
    </row>
    <row r="203" spans="1:4" x14ac:dyDescent="0.3">
      <c r="A203" s="2" t="s">
        <v>205</v>
      </c>
      <c r="B203" s="3" t="str">
        <v>XF(16-20)</v>
      </c>
      <c r="C203" s="3" t="str">
        <v>C134</v>
      </c>
      <c r="D203" s="3" t="str">
        <v>捷豹XFL （17-20款）/ XF (16-19款）</v>
      </c>
    </row>
    <row r="204" spans="1:4" x14ac:dyDescent="0.3">
      <c r="A204" s="2" t="s">
        <v>206</v>
      </c>
      <c r="B204" s="3" t="str">
        <v>XF(21-22)/F-Pace(21-22)</v>
      </c>
      <c r="C204" s="3" t="str">
        <v>C155</v>
      </c>
      <c r="D204" s="3" t="str">
        <v>2021款捷豹XFL/2021款捷豹F-PACE</v>
      </c>
    </row>
    <row r="205" spans="1:4" x14ac:dyDescent="0.3">
      <c r="A205" s="2" t="s">
        <v>207</v>
      </c>
      <c r="B205" s="3" t="str">
        <v>Cayenne(10-17)</v>
      </c>
      <c r="C205" s="3" t="str">
        <v>D186</v>
      </c>
      <c r="D205" s="3" t="str">
        <v>10-15款卡宴</v>
      </c>
    </row>
    <row r="206" spans="1:4" x14ac:dyDescent="0.3">
      <c r="A206" s="2" t="s">
        <v>208</v>
      </c>
      <c r="B206" s="3" t="str">
        <v xml:space="preserve"> Cayenne coupe(19-23)</v>
      </c>
      <c r="C206" s="3" t="str">
        <v>D1004</v>
      </c>
      <c r="D206" s="3" t="str">
        <v>新款卡宴/卡宴COUPE</v>
      </c>
    </row>
    <row r="207" spans="1:4" x14ac:dyDescent="0.3">
      <c r="A207" s="2" t="s">
        <v>209</v>
      </c>
      <c r="B207" s="3" t="str">
        <v>B17-23 macan(14-22)</v>
      </c>
      <c r="C207" s="3" t="str">
        <v>C38</v>
      </c>
      <c r="D207" s="1" t="str">
        <v>保时捷macan (B17-23)</v>
      </c>
    </row>
    <row r="208" spans="1:4" x14ac:dyDescent="0.3">
      <c r="A208" s="2" t="s">
        <v>210</v>
      </c>
      <c r="B208" s="3" t="str">
        <v>panamera(10-17)</v>
      </c>
      <c r="C208" s="3" t="str">
        <v>D198</v>
      </c>
      <c r="D208" s="3" t="str">
        <v>10-16帕拉梅拉</v>
      </c>
    </row>
    <row r="209" spans="1:4" x14ac:dyDescent="0.3">
      <c r="A209" s="2" t="s">
        <v>211</v>
      </c>
      <c r="B209" s="3" t="str">
        <v>panamera(17-22)</v>
      </c>
      <c r="C209" s="3" t="str">
        <v>C48</v>
      </c>
      <c r="D209" s="3" t="str">
        <v>帕拉梅拉</v>
      </c>
    </row>
    <row r="210" spans="1:4" x14ac:dyDescent="0.3">
      <c r="A210" s="2" t="s">
        <v>212</v>
      </c>
      <c r="B210" s="3" t="str">
        <v>718</v>
      </c>
      <c r="C210" s="3" t="str">
        <v>D195</v>
      </c>
      <c r="D210" s="3" t="str">
        <v>16-22款保时捷718</v>
      </c>
    </row>
    <row r="211" spans="1:4" x14ac:dyDescent="0.3">
      <c r="A211" s="2" t="s">
        <v>213</v>
      </c>
      <c r="B211" s="3" t="str">
        <v>A6(05-11)</v>
      </c>
      <c r="C211" s="3" t="str">
        <v>D383</v>
      </c>
      <c r="D211" s="3" t="str">
        <v>05-11款奥迪A6</v>
      </c>
    </row>
    <row r="212" spans="1:4" x14ac:dyDescent="0.3">
      <c r="A212" s="2" t="s">
        <v>214</v>
      </c>
      <c r="B212" s="3" t="str">
        <v>A6(12-18)</v>
      </c>
      <c r="C212" s="3" t="str">
        <v>C103</v>
      </c>
      <c r="D212" s="3" t="str">
        <v>12-18款奥迪A6L</v>
      </c>
    </row>
    <row r="213" spans="1:4" x14ac:dyDescent="0.3">
      <c r="A213" s="2" t="s">
        <v>215</v>
      </c>
      <c r="B213" s="3" t="str">
        <v>A6/A7(19-22)</v>
      </c>
      <c r="C213" s="3" t="str">
        <v>D483</v>
      </c>
      <c r="D213" s="3" t="str">
        <v>19-22款奥迪A6L/A7</v>
      </c>
    </row>
    <row r="214" spans="1:4" x14ac:dyDescent="0.3">
      <c r="A214" s="2" t="s">
        <v>216</v>
      </c>
      <c r="B214" s="3" t="str">
        <v>A4/A5(09-16)</v>
      </c>
      <c r="C214" s="3" t="str">
        <v>C91</v>
      </c>
      <c r="D214" s="3" t="str">
        <v>09-16款奥迪A4L/09-16款奥迪A5</v>
      </c>
    </row>
    <row r="215" spans="1:4" x14ac:dyDescent="0.3">
      <c r="A215" s="2" t="s">
        <v>217</v>
      </c>
      <c r="B215" s="3" t="str">
        <v>A4/A5(17-22)</v>
      </c>
      <c r="C215" s="3" t="str">
        <v>A021</v>
      </c>
      <c r="D215" s="3" t="str">
        <v>17-22款奥迪A4/A5</v>
      </c>
    </row>
    <row r="216" spans="1:4" x14ac:dyDescent="0.3">
      <c r="A216" s="2" t="s">
        <v>218</v>
      </c>
      <c r="B216" s="3" t="str">
        <v>FIT 4代</v>
      </c>
      <c r="C216" s="3" t="str">
        <v>C90</v>
      </c>
      <c r="D216" s="3" t="str">
        <v>飞度/来福酱（LIFE)/四代</v>
      </c>
    </row>
    <row r="217" spans="1:4" x14ac:dyDescent="0.3">
      <c r="A217" s="2" t="s">
        <v>219</v>
      </c>
      <c r="B217" s="3" t="str">
        <v xml:space="preserve"> ALTIS 9代</v>
      </c>
      <c r="C217" s="3" t="str">
        <v>D469</v>
      </c>
      <c r="D217" s="3" t="str">
        <v>04-12款花冠</v>
      </c>
    </row>
    <row r="218" spans="1:4" x14ac:dyDescent="0.3">
      <c r="A218" s="2" t="s">
        <v>220</v>
      </c>
      <c r="B218" s="3" t="str">
        <v>Model S/Model X</v>
      </c>
      <c r="C218" s="3" t="str">
        <v>C104</v>
      </c>
      <c r="D218" s="3" t="str">
        <v>特斯拉S/特斯拉X</v>
      </c>
    </row>
    <row r="219" spans="1:4" x14ac:dyDescent="0.3">
      <c r="A219" s="2" t="s">
        <v>221</v>
      </c>
      <c r="B219" s="3" t="str">
        <v>C-55 HRV</v>
      </c>
      <c r="C219" s="3" t="str">
        <v>C55</v>
      </c>
      <c r="D219" s="3" t="str">
        <v>繽智</v>
      </c>
    </row>
    <row r="220" spans="1:4" x14ac:dyDescent="0.3">
      <c r="A220" s="2" t="s">
        <v>222</v>
      </c>
      <c r="B220" s="3" t="str">
        <v>D-200 GLE/GLS(15-19)</v>
      </c>
      <c r="C220" s="3" t="str">
        <v>D200</v>
      </c>
      <c r="D220" s="3" t="str">
        <v>15-19款GLE跟16-19款GLS</v>
      </c>
    </row>
    <row r="221" spans="1:4" x14ac:dyDescent="0.3">
      <c r="A221" s="2" t="s">
        <v>223</v>
      </c>
      <c r="B221" s="3" t="str">
        <v>D-328 XC60(09-17)</v>
      </c>
      <c r="C221" s="3" t="str">
        <v>D328</v>
      </c>
      <c r="D221" s="3" t="str">
        <v>09-17款沃尔沃XC60</v>
      </c>
    </row>
    <row r="222" spans="1:4" x14ac:dyDescent="0.3">
      <c r="A222" s="2" t="s">
        <v>224</v>
      </c>
      <c r="B222" s="3" t="str">
        <v>S90/V90(16-22)</v>
      </c>
      <c r="C222" s="3" t="str">
        <v>C33</v>
      </c>
      <c r="D222" s="3" t="str">
        <v>沃尔沃S90/V90</v>
      </c>
    </row>
    <row r="223" spans="1:4" x14ac:dyDescent="0.3">
      <c r="A223" s="2" t="s">
        <v>225</v>
      </c>
      <c r="B223" s="3" t="str">
        <v>MAZDA6(04-15) 1代</v>
      </c>
      <c r="C223" s="3" t="str">
        <v>C120</v>
      </c>
      <c r="D223" s="3" t="str">
        <v>马自达6</v>
      </c>
    </row>
    <row r="224" spans="1:4" x14ac:dyDescent="0.3">
      <c r="A224" s="2" t="s">
        <v>226</v>
      </c>
      <c r="B224" s="3" t="str">
        <v>XTRAIL(23)(黏貼警示燈)</v>
      </c>
      <c r="C224" s="3" t="str">
        <v>D145</v>
      </c>
      <c r="D224" s="3" t="str">
        <v xml:space="preserve">22奇骏 </v>
      </c>
    </row>
    <row r="225" spans="1:4" x14ac:dyDescent="0.3">
      <c r="A225" s="2" t="s">
        <v>227</v>
      </c>
      <c r="B225" s="3" t="str">
        <v>(D221) CARNIVAL</v>
      </c>
      <c r="C225" s="3" t="str">
        <v>D221</v>
      </c>
      <c r="D225" s="3" t="str">
        <v>2021款起亚嘉华</v>
      </c>
    </row>
    <row r="226" spans="1:4" x14ac:dyDescent="0.3">
      <c r="A226" s="2" t="s">
        <v>228</v>
      </c>
      <c r="B226" s="3" t="str">
        <v>SPORTAGE(長條上下黏貼)</v>
      </c>
      <c r="C226" s="3" t="str">
        <v>D166</v>
      </c>
      <c r="D226" s="3" t="str">
        <v>智跑 11-16款适用</v>
      </c>
    </row>
    <row r="227" spans="1:4" x14ac:dyDescent="0.3">
      <c r="A227" s="2" t="s">
        <v>229</v>
      </c>
      <c r="B227" s="3" t="str">
        <v>(D597) CIVIC 9代 9.5代(12-15)</v>
      </c>
      <c r="C227" s="3" t="str">
        <v>D597</v>
      </c>
      <c r="D227" s="3" t="str">
        <v>2012-2014（9代）思域</v>
      </c>
    </row>
    <row r="228" spans="1:4" x14ac:dyDescent="0.3">
      <c r="A228" s="2" t="s">
        <v>230</v>
      </c>
      <c r="B228" s="3" t="str">
        <v>A8(18-22)</v>
      </c>
      <c r="C228" s="3" t="str">
        <v>D373</v>
      </c>
      <c r="D228" s="3" t="str">
        <v>18-23款奥迪A8L</v>
      </c>
    </row>
    <row r="229" spans="1:4" x14ac:dyDescent="0.3">
      <c r="A229" s="2" t="s">
        <v>231</v>
      </c>
      <c r="B229" s="3" t="str">
        <v>(C66) Q7/Q8(21-23)</v>
      </c>
      <c r="C229" s="3" t="str">
        <v>C66</v>
      </c>
      <c r="D229" s="3" t="str">
        <v>奥迪Q7L/Q8L</v>
      </c>
    </row>
    <row r="230" spans="1:4" x14ac:dyDescent="0.3">
      <c r="A230" s="2" t="s">
        <v>232</v>
      </c>
      <c r="B230" s="3" t="str">
        <v>(D614) IS(13-19)</v>
      </c>
      <c r="C230" s="3" t="str">
        <v>D614</v>
      </c>
      <c r="D230" s="3" t="str">
        <v>2013-2019雷克萨斯IS</v>
      </c>
    </row>
    <row r="231" spans="1:4" x14ac:dyDescent="0.3">
      <c r="A231" s="2" t="s">
        <v>233</v>
      </c>
      <c r="B231" s="3" t="str">
        <v>LS(17-22)</v>
      </c>
      <c r="C231" s="3" t="str">
        <v>D297</v>
      </c>
      <c r="D231" s="3" t="str">
        <v xml:space="preserve">17-21款雷克萨斯LS </v>
      </c>
    </row>
    <row r="232" spans="1:4" x14ac:dyDescent="0.3">
      <c r="A232" s="2" t="s">
        <v>234</v>
      </c>
      <c r="B232" s="3" t="str">
        <v>5系 GT(09-17)</v>
      </c>
      <c r="C232" s="3" t="str">
        <v>D538</v>
      </c>
      <c r="D232" s="3" t="str">
        <v xml:space="preserve">10-17款宝马5系GT </v>
      </c>
    </row>
    <row r="233" spans="1:4" x14ac:dyDescent="0.3">
      <c r="A233" s="2" t="s">
        <v>235</v>
      </c>
      <c r="B233" s="3" t="str">
        <v>POLO(19-23)</v>
      </c>
      <c r="C233" s="3" t="str">
        <v>D7</v>
      </c>
      <c r="D233" s="3" t="str">
        <v>19-23款波罗</v>
      </c>
    </row>
    <row r="234" spans="1:4" x14ac:dyDescent="0.3">
      <c r="A234" s="2" t="s">
        <v>236</v>
      </c>
      <c r="B234" s="3" t="str">
        <v>MAZDA6(15-17) 2代</v>
      </c>
      <c r="C234" s="3" t="str">
        <v>D257</v>
      </c>
      <c r="D234" s="3" t="str">
        <v>09-15款马6睿翼</v>
      </c>
    </row>
    <row r="235" spans="1:4" x14ac:dyDescent="0.3">
      <c r="A235" s="2" t="s">
        <v>237</v>
      </c>
      <c r="B235" s="3" t="str">
        <v>XTRAIL(07-12)</v>
      </c>
      <c r="C235" s="3" t="str">
        <v>D586</v>
      </c>
      <c r="D235" s="3" t="str">
        <v>2008-2012奇骏/2015-2016东风风度MX6</v>
      </c>
    </row>
    <row r="236" spans="1:4" x14ac:dyDescent="0.3">
      <c r="A236" s="2" t="s">
        <v>238</v>
      </c>
      <c r="B236" s="3" t="str">
        <v>POLO(11-18)</v>
      </c>
      <c r="C236" s="3" t="str">
        <v>D397</v>
      </c>
      <c r="D236" s="3" t="str">
        <v>11-18款波罗POLO</v>
      </c>
    </row>
    <row r="237" spans="1:4" x14ac:dyDescent="0.3">
      <c r="A237" s="2" t="s">
        <v>239</v>
      </c>
      <c r="B237" s="3" t="str">
        <v xml:space="preserve">(D208)GHIBLI(14-22) </v>
      </c>
      <c r="C237" s="3" t="str">
        <v>D208</v>
      </c>
      <c r="D237" s="3" t="str">
        <v>D-208</v>
      </c>
    </row>
    <row r="238" spans="1:4" x14ac:dyDescent="0.3">
      <c r="A238" s="2" t="s">
        <v>240</v>
      </c>
      <c r="B238" s="3" t="str">
        <v>(D610) WRX WANGON(2023)</v>
      </c>
      <c r="C238" s="3" t="str">
        <v>D610</v>
      </c>
      <c r="D238" s="3" t="str">
        <v>D-610</v>
      </c>
    </row>
    <row r="239" spans="1:4" x14ac:dyDescent="0.3">
      <c r="A239" s="2" t="s">
        <v>241</v>
      </c>
      <c r="B239" s="3" t="str">
        <v>(D605) GRANVIA(19-24)/HIACE</v>
      </c>
      <c r="C239" s="3" t="str">
        <v>D605</v>
      </c>
      <c r="D239" s="3" t="str">
        <v>D-605</v>
      </c>
    </row>
    <row r="240" spans="1:4" x14ac:dyDescent="0.3">
      <c r="A240" s="2" t="s">
        <v>242</v>
      </c>
      <c r="B240" s="3" t="str">
        <v>(B18) Benz GLB X247(20-22)</v>
      </c>
      <c r="C240" s="3" t="str">
        <v>B18</v>
      </c>
      <c r="D240" s="3" t="str">
        <v>B-18</v>
      </c>
    </row>
    <row r="241" spans="1:4" x14ac:dyDescent="0.3">
      <c r="A241" s="2" t="s">
        <v>243</v>
      </c>
      <c r="B241" s="3" t="str">
        <v>(B41) PEUGEOT 4008(16-22)/5008(17-21)</v>
      </c>
      <c r="C241" s="3" t="str">
        <v>B41</v>
      </c>
      <c r="D241" s="3" t="str">
        <v>B-41</v>
      </c>
    </row>
    <row r="242" spans="1:4" x14ac:dyDescent="0.3">
      <c r="A242" s="2" t="s">
        <v>244</v>
      </c>
      <c r="B242" s="3" t="str">
        <v>(D56) Q2(19-22)</v>
      </c>
      <c r="C242" s="3" t="str">
        <v>D56</v>
      </c>
      <c r="D242" s="3" t="str">
        <v>D-56</v>
      </c>
    </row>
    <row r="243" spans="1:4" x14ac:dyDescent="0.3">
      <c r="A243" s="2" t="s">
        <v>245</v>
      </c>
      <c r="B243" s="3" t="str">
        <v xml:space="preserve">(D644)CAYENNE(2024) </v>
      </c>
      <c r="C243" s="3" t="str">
        <v>D644</v>
      </c>
      <c r="D243" s="3" t="str">
        <v>24款卡宴</v>
      </c>
    </row>
    <row r="244" spans="1:4" x14ac:dyDescent="0.3">
      <c r="A244" s="2" t="s">
        <v>246</v>
      </c>
      <c r="B244" s="3" t="str">
        <v>(C72) Range Rover VELAR(18-24)</v>
      </c>
      <c r="C244" s="3" t="str">
        <v>C72</v>
      </c>
      <c r="D244" s="3" t="str">
        <v>17-24款 路虎星脉</v>
      </c>
    </row>
    <row r="245" spans="1:4" x14ac:dyDescent="0.3">
      <c r="A245" s="2" t="s">
        <v>247</v>
      </c>
      <c r="B245" s="3" t="str">
        <v xml:space="preserve"> (C31)Range Rover EVOQUE 2代 </v>
      </c>
      <c r="C245" s="3" t="str">
        <v>C31</v>
      </c>
      <c r="D245" s="3" t="str">
        <v>19-23款 揽胜极光/极光L</v>
      </c>
    </row>
    <row r="246" spans="1:4" x14ac:dyDescent="0.3">
      <c r="A246" s="2" t="s">
        <v>248</v>
      </c>
      <c r="B246" s="3" t="str">
        <v>(L293) COROLLA CROSS 一代 螢幕 黑色</v>
      </c>
      <c r="C246" s="3" t="str">
        <v>L293黑</v>
      </c>
      <c r="D246" s="3" t="str">
        <v>L293-台灣訂製卡蘿拉屏幕款(螺絲五金)</v>
      </c>
    </row>
    <row r="247" spans="1:4" x14ac:dyDescent="0.3">
      <c r="A247" s="2" t="s">
        <v>249</v>
      </c>
      <c r="B247" s="3" t="str">
        <v>(L293.) COROLLA CROSS 一代 螢幕 卡夢</v>
      </c>
      <c r="C247" s="3" t="str">
        <v>L293碳纖維</v>
      </c>
      <c r="D247" s="3" t="str">
        <v>L293-台灣訂製卡蘿拉屏幕款(螺絲五金)</v>
      </c>
    </row>
    <row r="248" spans="1:4" x14ac:dyDescent="0.3">
      <c r="A248" s="2" t="s">
        <v>250</v>
      </c>
      <c r="B248" s="3" t="str">
        <v>(L282) FOCUS MK4 螢幕 黑</v>
      </c>
      <c r="C248" s="3" t="str">
        <v>L282黑</v>
      </c>
      <c r="D248" s="3" t="str">
        <v>L282-台灣訂製福克斯屏幕款(螺絲五金)</v>
      </c>
    </row>
    <row r="249" spans="1:4" x14ac:dyDescent="0.3">
      <c r="A249" s="2" t="s">
        <v>251</v>
      </c>
      <c r="B249" s="3" t="str">
        <v>(L282.)FOCUS MK4 螢幕 卡夢</v>
      </c>
      <c r="C249" s="3" t="str">
        <v>L282碳纖維</v>
      </c>
      <c r="D249" s="3" t="str">
        <v>L282-台灣訂製福克斯屏幕款(螺絲五金)</v>
      </c>
    </row>
    <row r="250" spans="1:4" x14ac:dyDescent="0.3">
      <c r="A250" s="2" t="s">
        <v>252</v>
      </c>
      <c r="B250" s="3" t="str">
        <v>(L299) COROLLA CROSS S+ 螢幕 黑色</v>
      </c>
      <c r="C250" s="3" t="str">
        <v>L299黑</v>
      </c>
      <c r="D250" s="3" t="str">
        <v>L299-台灣訂製卡蘿拉屏幕款(螺絲五金)</v>
      </c>
    </row>
    <row r="251" spans="1:4" x14ac:dyDescent="0.3">
      <c r="A251" s="2" t="s">
        <v>253</v>
      </c>
      <c r="B251" s="3" t="str">
        <v>(L299.) COROLLA CROSS S+ 螢幕 卡夢</v>
      </c>
      <c r="C251" s="3" t="str">
        <v>L299碳纖維</v>
      </c>
      <c r="D251" s="3" t="str">
        <v>L299-台灣訂製卡蘿拉屏幕款(螺絲五金)</v>
      </c>
    </row>
    <row r="252" spans="1:4" x14ac:dyDescent="0.3">
      <c r="A252" s="2" t="s">
        <v>254</v>
      </c>
      <c r="B252" s="3" t="str">
        <v>(L300) RAV4 5代 小螢幕 黑色</v>
      </c>
      <c r="C252" s="3" t="str">
        <v>L300黑</v>
      </c>
      <c r="D252" s="3" t="str">
        <v>L300-台灣訂製Rav4屏幕款(螺絲五金)</v>
      </c>
    </row>
    <row r="253" spans="1:4" x14ac:dyDescent="0.3">
      <c r="A253" s="2" t="s">
        <v>255</v>
      </c>
      <c r="B253" s="3" t="str">
        <v>(L300.) RAV4 5代 小螢幕 卡夢</v>
      </c>
      <c r="C253" s="3" t="str">
        <v>L300碳纖維</v>
      </c>
      <c r="D253" s="3" t="str">
        <v>L300-台灣訂製Rav4屏幕款(螺絲五金)</v>
      </c>
    </row>
    <row r="254" spans="1:4" x14ac:dyDescent="0.3">
      <c r="A254" s="2" t="s">
        <v>256</v>
      </c>
      <c r="B254" s="3" t="str">
        <v>COROLLA SPORT / AURIS (左右背膠) 黑色</v>
      </c>
      <c r="C254" s="3" t="str">
        <v>L293-1黑</v>
      </c>
      <c r="D254" s="3" t="str">
        <v>L293-1台灣訂製卡蘿拉屏幕款(螺絲五金)</v>
      </c>
    </row>
    <row r="255" spans="1:4" x14ac:dyDescent="0.3">
      <c r="A255" s="2" t="s">
        <v>257</v>
      </c>
      <c r="B255" s="3" t="str">
        <v>COROLLA SPORT / AURIS (左右背膠) 卡</v>
      </c>
      <c r="C255" s="3" t="str">
        <v>L293-1碳纖維</v>
      </c>
      <c r="D255" s="3" t="str">
        <v>L293-1台灣訂製卡蘿拉屏幕款(螺絲五金)</v>
      </c>
    </row>
    <row r="256" spans="1:4" x14ac:dyDescent="0.3">
      <c r="A256" s="2" t="s">
        <v>258</v>
      </c>
      <c r="B256" s="3" t="str">
        <v>(L298) HRV 二代 螢幕</v>
      </c>
      <c r="C256" s="3" t="str">
        <v>L298</v>
      </c>
      <c r="D256" s="3" t="str">
        <v>L298-台灣訂製HRV屏幕款(螺絲五金)</v>
      </c>
    </row>
    <row r="257" spans="1:4" x14ac:dyDescent="0.3">
      <c r="A257" s="2" t="s">
        <v>259</v>
      </c>
      <c r="B257" s="3" t="str">
        <v>(L316) FOCUS MK4.5 大螢幕 黑色</v>
      </c>
      <c r="C257" s="3" t="str">
        <v>L316黑</v>
      </c>
      <c r="D257" s="3" t="str">
        <v>L316黑</v>
      </c>
    </row>
    <row r="258" spans="1:4" x14ac:dyDescent="0.3">
      <c r="A258" s="2" t="s">
        <v>260</v>
      </c>
      <c r="B258" s="3" t="str">
        <v>(L316.) FOCUS MK 4.5 大螢幕 卡夢</v>
      </c>
      <c r="C258" s="3" t="str">
        <v>L316碳纖維</v>
      </c>
      <c r="D258" s="3" t="str">
        <v>L316碳纖維</v>
      </c>
    </row>
    <row r="259" spans="1:4" x14ac:dyDescent="0.3">
      <c r="A259" s="2" t="s">
        <v>261</v>
      </c>
      <c r="B259" s="3" t="str">
        <v>停售商品</v>
      </c>
      <c r="C259" s="3" t="str">
        <v>停售商品</v>
      </c>
      <c r="D259" s="3" t="str">
        <v>停售商品</v>
      </c>
    </row>
    <row r="260" spans="1:4" x14ac:dyDescent="0.3">
      <c r="A260" s="2" t="s">
        <v>262</v>
      </c>
      <c r="B260" s="3" t="str">
        <v>停售商品</v>
      </c>
      <c r="C260" s="3" t="str">
        <v>停售商品</v>
      </c>
      <c r="D260" s="3" t="str">
        <v>停售商品</v>
      </c>
    </row>
    <row r="261" spans="1:4" x14ac:dyDescent="0.3">
      <c r="A261" s="2" t="s">
        <v>263</v>
      </c>
      <c r="B261" s="3" t="str">
        <v xml:space="preserve">(002)VENUE 螢幕 黑色 </v>
      </c>
      <c r="C261" s="3" t="str">
        <v>002黑</v>
      </c>
      <c r="D261" s="3" t="str">
        <v>002黑</v>
      </c>
    </row>
    <row r="262" spans="1:4" x14ac:dyDescent="0.3">
      <c r="A262" s="2" t="s">
        <v>264</v>
      </c>
      <c r="B262" s="3" t="str">
        <v xml:space="preserve">(002)VENUE 螢幕 卡夢 </v>
      </c>
      <c r="C262" s="3" t="str">
        <v>002碳纖維</v>
      </c>
      <c r="D262" s="3" t="str">
        <v>002碳纖維</v>
      </c>
    </row>
    <row r="263" spans="1:4" x14ac:dyDescent="0.3">
      <c r="A263" s="2" t="s">
        <v>265</v>
      </c>
      <c r="B263" s="3" t="str">
        <v>(003)KICKS 螢幕 黑色</v>
      </c>
      <c r="C263" s="3" t="str">
        <v>003單黑</v>
      </c>
      <c r="D263" s="3" t="str">
        <v>003單黑</v>
      </c>
    </row>
    <row r="264" spans="1:4" x14ac:dyDescent="0.3">
      <c r="A264" s="2" t="s">
        <v>266</v>
      </c>
      <c r="B264" s="3" t="str">
        <v>(003)KICKS 螢幕 卡夢</v>
      </c>
      <c r="C264" s="3" t="str">
        <v>003單碳纖維</v>
      </c>
      <c r="D264" s="3" t="str">
        <v>003單碳纖維</v>
      </c>
    </row>
    <row r="265" spans="1:4" x14ac:dyDescent="0.3">
      <c r="A265" s="2" t="s">
        <v>267</v>
      </c>
      <c r="B265" s="3" t="str">
        <v>(Y103) CRV 5 5.5 螢幕 (單邊)</v>
      </c>
      <c r="C265" s="3" t="str">
        <v>Y103</v>
      </c>
      <c r="D265" s="3" t="str">
        <v>17-22款CRV皓影(5英吋)</v>
      </c>
    </row>
    <row r="266" spans="1:4" x14ac:dyDescent="0.3">
      <c r="A266" s="2" t="s">
        <v>268</v>
      </c>
      <c r="B266" s="3" t="str">
        <v>(Y163) TROC 螢幕</v>
      </c>
      <c r="C266" s="3" t="str">
        <v>Y163</v>
      </c>
      <c r="D266" s="3" t="str">
        <v>2023大众探歌/T-ROC</v>
      </c>
    </row>
    <row r="267" spans="1:4" x14ac:dyDescent="0.3">
      <c r="A267" s="2" t="s">
        <v>269</v>
      </c>
      <c r="B267" s="3" t="str">
        <v>(Y217) MAZDA3(14-16)/CX3 螢幕</v>
      </c>
      <c r="C267" s="3" t="str">
        <v>Y217</v>
      </c>
      <c r="D267" s="3" t="str">
        <v>2014-2016款昂克赛拉/2016-2019款CX-4  屏幕款</v>
      </c>
    </row>
    <row r="268" spans="1:4" x14ac:dyDescent="0.3">
      <c r="A268" s="2" t="s">
        <v>270</v>
      </c>
      <c r="B268" s="3" t="str">
        <v>MAZDA3 (17-19) 螢幕</v>
      </c>
      <c r="C268" s="3" t="str">
        <v>Y210</v>
      </c>
      <c r="D268" s="3" t="str">
        <v xml:space="preserve">2017-2019款昂克赛拉 屏幕款 </v>
      </c>
    </row>
    <row r="269" spans="1:4" x14ac:dyDescent="0.3">
      <c r="A269" s="2" t="s">
        <v>271</v>
      </c>
      <c r="B269" s="3" t="str">
        <v>CX5 2代 螢幕 (舊款) (沒噴漆) (18-20)</v>
      </c>
      <c r="C269" s="3" t="str">
        <v>Y184</v>
      </c>
      <c r="D269" s="3" t="str">
        <v>2017-2021款马自达CX-5 屏幕款</v>
      </c>
    </row>
    <row r="270" spans="1:4" x14ac:dyDescent="0.3">
      <c r="A270" s="2" t="s">
        <v>272</v>
      </c>
      <c r="B270" s="3" t="str">
        <v xml:space="preserve">(003) KICKS 雙邊 螢幕 黑色 </v>
      </c>
      <c r="C270" s="3" t="str">
        <v>003雙黑</v>
      </c>
      <c r="D270" s="3" t="str">
        <v>003雙黑</v>
      </c>
    </row>
    <row r="271" spans="1:4" x14ac:dyDescent="0.3">
      <c r="A271" s="2" t="s">
        <v>273</v>
      </c>
      <c r="B271" s="1" t="str">
        <v>(003) KICKS 雙邊 螢幕 卡夢</v>
      </c>
      <c r="C271" s="3" t="str">
        <v>003雙碳纖維</v>
      </c>
      <c r="D271" s="3" t="str">
        <v>003雙碳纖維</v>
      </c>
    </row>
    <row r="272" spans="1:4" x14ac:dyDescent="0.3">
      <c r="A272" s="2" t="s">
        <v>274</v>
      </c>
      <c r="B272" s="3" t="str">
        <v xml:space="preserve">(004)SKODA 螢幕 黑色 </v>
      </c>
      <c r="C272" s="3" t="str">
        <v>004黑</v>
      </c>
      <c r="D272" s="3" t="str">
        <v>004黑</v>
      </c>
    </row>
    <row r="273" spans="1:4" x14ac:dyDescent="0.3">
      <c r="A273" s="2" t="s">
        <v>275</v>
      </c>
      <c r="B273" s="3" t="str">
        <v>(004)SKODA 螢幕 卡夢</v>
      </c>
      <c r="C273" s="3" t="str">
        <v>004碳纖維</v>
      </c>
      <c r="D273" s="3" t="str">
        <v>004碳纖維</v>
      </c>
    </row>
    <row r="274" spans="1:4" x14ac:dyDescent="0.3">
      <c r="A274" s="2" t="s">
        <v>276</v>
      </c>
      <c r="B274" s="3" t="str">
        <v>(006)CUSTIN 螢幕 黑色</v>
      </c>
      <c r="C274" s="3" t="str">
        <v>006黑</v>
      </c>
      <c r="D274" s="3" t="str">
        <v>006黑</v>
      </c>
    </row>
    <row r="275" spans="1:4" x14ac:dyDescent="0.3">
      <c r="A275" s="2" t="s">
        <v>277</v>
      </c>
      <c r="B275" s="3" t="str">
        <v>(006)CUSTIN 螢幕 卡夢</v>
      </c>
      <c r="C275" s="3" t="str">
        <v>006碳纖維</v>
      </c>
      <c r="D275" s="3" t="str">
        <v>006碳纖維</v>
      </c>
    </row>
    <row r="276" spans="1:4" x14ac:dyDescent="0.3">
      <c r="A276" s="2" t="s">
        <v>278</v>
      </c>
      <c r="B276" s="3" t="str">
        <v xml:space="preserve">(005)CRV 6代 螢幕 單邊 </v>
      </c>
      <c r="C276" s="3" t="str">
        <v>005黑</v>
      </c>
      <c r="D276" s="3" t="str">
        <v>005單</v>
      </c>
    </row>
    <row r="277" spans="1:4" x14ac:dyDescent="0.3">
      <c r="A277" s="2" t="s">
        <v>279</v>
      </c>
      <c r="B277" s="3" t="str">
        <v xml:space="preserve">(005)CRV 6代 螢幕 雙邊 </v>
      </c>
      <c r="C277" s="3" t="str">
        <v>005黑</v>
      </c>
      <c r="D277" s="3" t="str">
        <v>005雙</v>
      </c>
    </row>
    <row r="278" spans="1:4" x14ac:dyDescent="0.3">
      <c r="A278" s="2" t="s">
        <v>280</v>
      </c>
      <c r="B278" s="3" t="str">
        <v>(007) CHR 螢幕</v>
      </c>
      <c r="C278" s="3" t="str">
        <v>007</v>
      </c>
      <c r="D278" s="3" t="str">
        <v>007</v>
      </c>
    </row>
    <row r="279" spans="1:4" x14ac:dyDescent="0.3">
      <c r="A279" s="2" t="s">
        <v>281</v>
      </c>
      <c r="B279" s="3" t="str">
        <v>(L339) MG ZS 螢幕 黑色</v>
      </c>
      <c r="C279" s="3" t="str">
        <v>L339黑</v>
      </c>
      <c r="D279" s="3" t="str">
        <v>L339黑(螺絲五金)</v>
      </c>
    </row>
    <row r="280" spans="1:4" x14ac:dyDescent="0.3">
      <c r="A280" s="2" t="s">
        <v>282</v>
      </c>
      <c r="B280" s="3" t="str">
        <v>(L339) MG ZS 螢幕 卡夢</v>
      </c>
      <c r="C280" s="3" t="str">
        <v>L339碳纖維</v>
      </c>
      <c r="D280" s="3" t="str">
        <v>L339碳纖維(螺絲五金)</v>
      </c>
    </row>
    <row r="281" spans="1:4" x14ac:dyDescent="0.3">
      <c r="A281" s="2" t="s">
        <v>283</v>
      </c>
      <c r="B281" s="3" t="str">
        <v xml:space="preserve">(Y229) PEUGEOT(2008) 螢幕 </v>
      </c>
      <c r="C281" s="3" t="str">
        <v>Y229</v>
      </c>
      <c r="D281" s="3" t="str">
        <v>Y229</v>
      </c>
    </row>
    <row r="282" spans="1:4" x14ac:dyDescent="0.3">
      <c r="A282" s="2" t="s">
        <v>284</v>
      </c>
      <c r="B282" s="3" t="str">
        <v xml:space="preserve">(Y154) RX(20-22) 螢幕 </v>
      </c>
      <c r="C282" s="3" t="str">
        <v>Y154</v>
      </c>
      <c r="D282" s="3" t="str">
        <v>Y154</v>
      </c>
    </row>
    <row r="283" spans="1:4" x14ac:dyDescent="0.3">
      <c r="A283" s="2" t="s">
        <v>285</v>
      </c>
      <c r="B283" s="3" t="str">
        <v xml:space="preserve">(Y102) RX(2023) 螢幕 </v>
      </c>
      <c r="C283" s="3" t="str">
        <v>Y102</v>
      </c>
      <c r="D283" s="3" t="str">
        <v>Y102</v>
      </c>
    </row>
    <row r="284" spans="1:4" x14ac:dyDescent="0.3">
      <c r="A284" s="2" t="s">
        <v>286</v>
      </c>
      <c r="B284" s="3" t="str">
        <v xml:space="preserve">(Y132) LM(20-22) 螢幕 </v>
      </c>
      <c r="C284" s="3" t="str">
        <v>Y132</v>
      </c>
      <c r="D284" s="3" t="str">
        <v>Y132</v>
      </c>
    </row>
    <row r="285" spans="1:4" x14ac:dyDescent="0.3">
      <c r="A285" s="2" t="s">
        <v>287</v>
      </c>
      <c r="B285" s="3" t="str">
        <v>( Y238) GOLF 8代 螢幕</v>
      </c>
      <c r="C285" s="3" t="str">
        <v>Y238</v>
      </c>
      <c r="D285" s="3" t="str">
        <v>Y238</v>
      </c>
    </row>
    <row r="286" spans="1:4" x14ac:dyDescent="0.3">
      <c r="A286" s="2" t="s">
        <v>288</v>
      </c>
      <c r="B286" s="3" t="str">
        <v>( Y021) C-class/V-class/GLC(19-21) 螢幕</v>
      </c>
      <c r="C286" s="3" t="str">
        <v>Y021</v>
      </c>
      <c r="D286" s="3" t="str">
        <v>Y021</v>
      </c>
    </row>
    <row r="287" spans="1:4" x14ac:dyDescent="0.3">
      <c r="A287" s="2" t="s">
        <v>289</v>
      </c>
      <c r="B287" s="3" t="str">
        <v xml:space="preserve">(Y066) S-class(21-23) 螢幕 </v>
      </c>
      <c r="C287" s="3" t="str">
        <v>Y066</v>
      </c>
      <c r="D287" s="3" t="str">
        <v>Y066</v>
      </c>
    </row>
    <row r="288" spans="1:4" x14ac:dyDescent="0.3">
      <c r="A288" s="2" t="s">
        <v>290</v>
      </c>
      <c r="B288" s="3" t="str">
        <v xml:space="preserve">(Y107) GLA/CLA(16-19) 螢幕 </v>
      </c>
      <c r="C288" s="3" t="str">
        <v>Y107</v>
      </c>
      <c r="D288" s="3" t="str">
        <v>Y107</v>
      </c>
    </row>
    <row r="289" spans="1:4" x14ac:dyDescent="0.3">
      <c r="A289" s="2" t="s">
        <v>291</v>
      </c>
      <c r="B289" s="3" t="str">
        <v>(008)SKODA OCTAVIA MK4 螢幕</v>
      </c>
      <c r="C289" s="3" t="str">
        <v>008</v>
      </c>
      <c r="D289" s="3" t="str">
        <v>008</v>
      </c>
    </row>
    <row r="290" spans="1:4" x14ac:dyDescent="0.3">
      <c r="A290" s="2" t="s">
        <v>292</v>
      </c>
      <c r="B290" s="3" t="str">
        <v>(Y128) BZ4X(2022) 螢幕</v>
      </c>
      <c r="C290" s="3" t="str">
        <v>Y128</v>
      </c>
      <c r="D290" s="3" t="str">
        <v>Y128</v>
      </c>
    </row>
    <row r="291" spans="1:4" x14ac:dyDescent="0.3">
      <c r="A291" s="2" t="s">
        <v>293</v>
      </c>
      <c r="B291" s="3" t="str">
        <v xml:space="preserve"> (Y131) Alphard(20-23) 螢幕</v>
      </c>
      <c r="C291" s="3" t="str">
        <v>Y131</v>
      </c>
      <c r="D291" s="3" t="str">
        <v>Y131</v>
      </c>
    </row>
    <row r="292" spans="1:4" x14ac:dyDescent="0.3">
      <c r="A292" s="2" t="s">
        <v>294</v>
      </c>
      <c r="B292" s="3" t="str">
        <v>(Y026) X3/X4(2022) 螢幕</v>
      </c>
      <c r="C292" s="3" t="str">
        <v>Y026</v>
      </c>
      <c r="D292" s="3" t="str">
        <v>Y026</v>
      </c>
    </row>
    <row r="293" spans="1:4" x14ac:dyDescent="0.3">
      <c r="A293" s="2" t="s">
        <v>295</v>
      </c>
      <c r="B293" s="3" t="str">
        <v>(Y040) 5系/6系(21-22) 螢幕</v>
      </c>
      <c r="C293" s="3" t="str">
        <v>Y040</v>
      </c>
      <c r="D293" s="3" t="str">
        <v>Y040</v>
      </c>
    </row>
    <row r="294" spans="1:4" x14ac:dyDescent="0.3">
      <c r="A294" s="2" t="s">
        <v>296</v>
      </c>
      <c r="B294" s="3" t="str">
        <v xml:space="preserve">(Y041) 5系/6系(18-20) 螢幕 </v>
      </c>
      <c r="C294" s="3" t="str">
        <v>Y041</v>
      </c>
      <c r="D294" s="3" t="str">
        <v>Y041</v>
      </c>
    </row>
    <row r="295" spans="1:4" x14ac:dyDescent="0.3">
      <c r="A295" s="2" t="s">
        <v>297</v>
      </c>
      <c r="B295" s="3" t="str">
        <v xml:space="preserve">(Y144) 7系(2023) 螢幕 </v>
      </c>
      <c r="C295" s="3" t="str">
        <v>Y144</v>
      </c>
      <c r="D295" s="3" t="str">
        <v>Y144</v>
      </c>
    </row>
    <row r="296" spans="1:4" x14ac:dyDescent="0.3">
      <c r="A296" s="2" t="s">
        <v>298</v>
      </c>
      <c r="B296" s="3" t="str">
        <v xml:space="preserve">(Y177) 3系/4系 I3/I4(2023) 螢幕 </v>
      </c>
      <c r="C296" s="3" t="str">
        <v>Y177</v>
      </c>
      <c r="D296" s="3" t="str">
        <v>Y177</v>
      </c>
    </row>
    <row r="297" spans="1:4" x14ac:dyDescent="0.3">
      <c r="A297" s="2" t="s">
        <v>299</v>
      </c>
      <c r="B297" s="3" t="str">
        <v xml:space="preserve">(Y198) X1(2023) 螢幕 </v>
      </c>
      <c r="C297" s="3" t="str">
        <v>Y198</v>
      </c>
      <c r="D297" s="3" t="str">
        <v>Y198</v>
      </c>
    </row>
    <row r="298" spans="1:4" x14ac:dyDescent="0.3">
      <c r="A298" s="2" t="s">
        <v>300</v>
      </c>
      <c r="B298" s="3" t="str">
        <v>(Y179) JUKE/ALTIMA 螢幕 舊款 單邊</v>
      </c>
      <c r="C298" s="3" t="str">
        <v>Y179</v>
      </c>
      <c r="D298" s="3" t="str">
        <v>Y179</v>
      </c>
    </row>
    <row r="299" spans="1:4" x14ac:dyDescent="0.3">
      <c r="A299" s="2" t="s">
        <v>301</v>
      </c>
      <c r="B299" s="3" t="str">
        <v>(009) YARIS CROSS 螢幕</v>
      </c>
      <c r="C299" s="3" t="str">
        <v>009</v>
      </c>
      <c r="D299" s="3" t="str">
        <v>009</v>
      </c>
    </row>
    <row r="300" spans="1:4" x14ac:dyDescent="0.3">
      <c r="A300" s="2" t="s">
        <v>302</v>
      </c>
      <c r="B300" s="3" t="str">
        <v>(010) RAV4 5代 大螢幕  12.3</v>
      </c>
      <c r="C300" s="3" t="str">
        <v>010</v>
      </c>
      <c r="D300" s="3" t="str">
        <v>010</v>
      </c>
    </row>
    <row r="301" spans="1:4" x14ac:dyDescent="0.3">
      <c r="A301" s="2" t="s">
        <v>303</v>
      </c>
      <c r="B301" s="3" t="str">
        <v xml:space="preserve">(011) ZINGER(2023~) 螢幕 </v>
      </c>
      <c r="C301" s="3" t="str">
        <v>011</v>
      </c>
      <c r="D301" s="3" t="str">
        <v>011</v>
      </c>
    </row>
    <row r="302" spans="1:4" x14ac:dyDescent="0.3">
      <c r="A302" s="2" t="s">
        <v>304</v>
      </c>
      <c r="B302" s="3" t="str">
        <v>(012)XTRAIL(23~)T33/ALTIMA/SENTRA(24)螢幕</v>
      </c>
      <c r="C302" s="3" t="str">
        <v>012</v>
      </c>
      <c r="D302" s="3" t="str">
        <v>012</v>
      </c>
    </row>
    <row r="303" spans="1:4" x14ac:dyDescent="0.3">
      <c r="A303" s="2" t="s">
        <v>305</v>
      </c>
      <c r="B303" s="3" t="str">
        <v>(015) CX5 (2021~) 螢幕 (有噴漆)</v>
      </c>
      <c r="C303" s="3" t="str">
        <v>015</v>
      </c>
      <c r="D303" s="3" t="str">
        <v>015</v>
      </c>
    </row>
    <row r="304" spans="1:4" x14ac:dyDescent="0.3">
      <c r="A304" s="2" t="s">
        <v>306</v>
      </c>
      <c r="B304" s="3" t="str">
        <v>停售商品</v>
      </c>
      <c r="C304" s="3" t="str">
        <v>停售商品</v>
      </c>
      <c r="D304" s="3" t="str">
        <v>停售商品</v>
      </c>
    </row>
    <row r="305" spans="1:4" x14ac:dyDescent="0.3">
      <c r="A305" s="2" t="s">
        <v>307</v>
      </c>
      <c r="B305" s="3" t="str">
        <v xml:space="preserve">(016) BERLINGO 螢幕 </v>
      </c>
      <c r="C305" s="3" t="str">
        <v>016</v>
      </c>
      <c r="D305" s="3" t="str">
        <v>016</v>
      </c>
    </row>
    <row r="306" spans="1:4" x14ac:dyDescent="0.3">
      <c r="A306" s="2" t="s">
        <v>308</v>
      </c>
      <c r="B306" s="3" t="str">
        <v>(Y254) CX5(2024) 螢幕 (沒烤漆有置物盒)</v>
      </c>
      <c r="C306" s="3" t="str">
        <v>Y254</v>
      </c>
      <c r="D306" s="3" t="str">
        <v>Y254</v>
      </c>
    </row>
    <row r="307" spans="1:4" x14ac:dyDescent="0.3">
      <c r="A307" s="2" t="s">
        <v>309</v>
      </c>
      <c r="B307" s="3" t="str">
        <v xml:space="preserve">(Y011) A4/A5(20-22)/Q5(20-22) 螢幕 </v>
      </c>
      <c r="C307" s="3" t="str">
        <v>Y011</v>
      </c>
      <c r="D307" s="3" t="str">
        <v>Y011</v>
      </c>
    </row>
    <row r="308" spans="1:4" x14ac:dyDescent="0.3">
      <c r="A308" s="2" t="s">
        <v>310</v>
      </c>
      <c r="B308" s="3" t="str">
        <v xml:space="preserve">(Y010) A4(17-19)/Q5(17-19) 螢幕 </v>
      </c>
      <c r="C308" s="3" t="str">
        <v>Y010</v>
      </c>
      <c r="D308" s="3" t="str">
        <v>Y010</v>
      </c>
    </row>
    <row r="309" spans="1:4" x14ac:dyDescent="0.3">
      <c r="A309" s="2" t="s">
        <v>311</v>
      </c>
      <c r="B309" s="3" t="str">
        <v xml:space="preserve">(Y296) Benz A-C/B-C/EQB/GLA/GLB/EQA 螢幕 </v>
      </c>
      <c r="C309" s="3" t="str">
        <v>Y296</v>
      </c>
      <c r="D309" s="3" t="str">
        <v>Y296</v>
      </c>
    </row>
    <row r="310" spans="1:4" x14ac:dyDescent="0.3">
      <c r="A310" s="2" t="s">
        <v>312</v>
      </c>
      <c r="B310" s="3" t="str">
        <v xml:space="preserve">(Y029) Benz C-Class W206 /GLC X254 螢幕 </v>
      </c>
      <c r="C310" s="3" t="str">
        <v>Y029</v>
      </c>
      <c r="D310" s="3" t="str">
        <v>Y029</v>
      </c>
    </row>
    <row r="311" spans="1:4" x14ac:dyDescent="0.3">
      <c r="A311" s="2" t="s">
        <v>313</v>
      </c>
      <c r="B311" s="3" t="str">
        <v xml:space="preserve">(Y317) Benz E-Class W214(2024) 螢幕 </v>
      </c>
      <c r="C311" s="3" t="str">
        <v>Y317</v>
      </c>
      <c r="D311" s="3" t="str">
        <v>Y317</v>
      </c>
    </row>
    <row r="312" spans="1:4" x14ac:dyDescent="0.3">
      <c r="A312" s="2" t="s">
        <v>314</v>
      </c>
      <c r="B312" s="3" t="str">
        <v>(Y031) MODEL3/MODELY 螢幕</v>
      </c>
      <c r="C312" s="3" t="str">
        <v>Y031</v>
      </c>
      <c r="D312" s="3" t="str">
        <v>Y031</v>
      </c>
    </row>
    <row r="313" spans="1:4" x14ac:dyDescent="0.3">
      <c r="A313" s="2" t="s">
        <v>315</v>
      </c>
      <c r="B313" s="3" t="str">
        <v xml:space="preserve">(001)HS 螢幕 單邊 黑色 </v>
      </c>
      <c r="C313" s="3" t="str">
        <v>001單黑</v>
      </c>
      <c r="D313" s="3" t="str">
        <v>001單黑</v>
      </c>
    </row>
    <row r="314" spans="1:4" x14ac:dyDescent="0.3">
      <c r="A314" s="2" t="s">
        <v>316</v>
      </c>
      <c r="B314" s="3" t="str">
        <v>(001)HS 螢幕 單邊 卡夢</v>
      </c>
      <c r="C314" s="3" t="str">
        <v>001單碳纖</v>
      </c>
      <c r="D314" s="3" t="str">
        <v>001單碳纖</v>
      </c>
    </row>
    <row r="315" spans="1:4" x14ac:dyDescent="0.3">
      <c r="A315" s="2" t="s">
        <v>317</v>
      </c>
      <c r="B315" s="3" t="str">
        <v xml:space="preserve">(001)HS 螢幕 雙邊 黑色 </v>
      </c>
      <c r="C315" s="3" t="str">
        <v>001雙黑</v>
      </c>
      <c r="D315" s="3" t="str">
        <v>001雙黑</v>
      </c>
    </row>
    <row r="316" spans="1:4" x14ac:dyDescent="0.3">
      <c r="A316" s="2" t="s">
        <v>318</v>
      </c>
      <c r="B316" s="3" t="str">
        <v>(001)HS 螢幕 雙邊 卡夢</v>
      </c>
      <c r="C316" s="3" t="str">
        <v>001雙碳纖</v>
      </c>
      <c r="D316" s="3" t="str">
        <v>001雙碳纖</v>
      </c>
    </row>
    <row r="317" spans="1:4" x14ac:dyDescent="0.3">
      <c r="A317" s="2" t="s">
        <v>319</v>
      </c>
      <c r="B317" s="3" t="str">
        <v xml:space="preserve">(Y341) I5(2024) 螢幕 </v>
      </c>
      <c r="C317" s="3" t="str">
        <v xml:space="preserve">Y341 </v>
      </c>
      <c r="D317" s="3" t="str">
        <v xml:space="preserve">Y-341 </v>
      </c>
    </row>
    <row r="318" spans="1:4" x14ac:dyDescent="0.3">
      <c r="A318" s="2" t="s">
        <v>320</v>
      </c>
      <c r="B318" s="3" t="str">
        <v xml:space="preserve">(Y311) X5(2024)/X6(2024)/X7(2024) 螢幕 </v>
      </c>
      <c r="C318" s="3" t="str">
        <v>Y311</v>
      </c>
      <c r="D318" s="3" t="str">
        <v>Y-311</v>
      </c>
    </row>
    <row r="319" spans="1:4" x14ac:dyDescent="0.3">
      <c r="A319" s="2" t="s">
        <v>321</v>
      </c>
      <c r="B319" s="3" t="str">
        <v xml:space="preserve">(Y161) X5(19-23)/X6(19-23)/X7(19-22) 螢幕 </v>
      </c>
      <c r="C319" s="3" t="str">
        <v>Y161</v>
      </c>
      <c r="D319" s="3" t="str">
        <v>Y161</v>
      </c>
    </row>
    <row r="320" spans="1:4" x14ac:dyDescent="0.3">
      <c r="A320" s="2" t="s">
        <v>322</v>
      </c>
      <c r="B320" s="3" t="str">
        <v xml:space="preserve">(Y351) X1(23-24)/X2(23-24) 螢幕 </v>
      </c>
      <c r="C320" s="3" t="str">
        <v>Y351</v>
      </c>
      <c r="D320" s="3" t="str">
        <v>Y351</v>
      </c>
    </row>
    <row r="321" spans="1:4" x14ac:dyDescent="0.3">
      <c r="A321" s="2" t="s">
        <v>323</v>
      </c>
      <c r="B321" s="3" t="str">
        <v xml:space="preserve"> (Y292) MODEL3(2024) 螢幕</v>
      </c>
      <c r="C321" s="3" t="str">
        <v xml:space="preserve"> Y292</v>
      </c>
      <c r="D321" s="3" t="str">
        <v>Y292</v>
      </c>
    </row>
    <row r="322" spans="1:4" x14ac:dyDescent="0.3">
      <c r="A322" s="2" t="s">
        <v>324</v>
      </c>
      <c r="B322" s="3" t="str">
        <v xml:space="preserve">(Y328) MODELX(23-24)/MODELS(23-24) 螢幕 </v>
      </c>
      <c r="C322" s="3" t="str">
        <v>Y328</v>
      </c>
      <c r="D322" s="3" t="str">
        <v>Y328</v>
      </c>
    </row>
    <row r="323" spans="1:4" x14ac:dyDescent="0.3">
      <c r="A323" s="2" t="s">
        <v>325</v>
      </c>
      <c r="B323" s="3" t="str">
        <v>(K53) CRV 5代 螢幕 雙邊 (雙邊可拆卸)</v>
      </c>
      <c r="C323" s="3" t="str">
        <v>K53</v>
      </c>
      <c r="D323" s="3" t="str">
        <v>K53</v>
      </c>
    </row>
    <row r="324" spans="1:4" x14ac:dyDescent="0.3">
      <c r="A324" s="2" t="s">
        <v>326</v>
      </c>
      <c r="B324" s="3" t="str">
        <v xml:space="preserve">(Y171) 電動野馬(23-24) 螢幕 </v>
      </c>
      <c r="C324" s="3" t="str">
        <v>Y-171</v>
      </c>
      <c r="D324" s="3" t="str">
        <v>Y-171</v>
      </c>
    </row>
    <row r="325" spans="1:4" x14ac:dyDescent="0.3">
      <c r="A325" s="2" t="s">
        <v>327</v>
      </c>
      <c r="B325" s="3" t="str">
        <v xml:space="preserve"> (Y037) MG4 螢幕</v>
      </c>
      <c r="C325" s="3" t="str">
        <v>Y-037</v>
      </c>
      <c r="D325" s="3" t="str">
        <v>Y-037</v>
      </c>
    </row>
    <row r="326" spans="1:4" x14ac:dyDescent="0.3">
      <c r="A326" s="2" t="s">
        <v>328</v>
      </c>
      <c r="B326" s="3" t="str">
        <v>(Y373) NX(22-24) 螢幕</v>
      </c>
      <c r="C326" s="3" t="str">
        <v>Y373</v>
      </c>
      <c r="D326" s="3" t="str">
        <v>Y373</v>
      </c>
    </row>
    <row r="327" spans="1:4" x14ac:dyDescent="0.3">
      <c r="A327" s="2" t="s">
        <v>329</v>
      </c>
      <c r="B327" s="3" t="str">
        <v>(Y372) RANGER(23-24) 螢幕</v>
      </c>
      <c r="C327" s="3" t="str">
        <v>Y372</v>
      </c>
      <c r="D327" s="3" t="str">
        <v>Y372</v>
      </c>
    </row>
    <row r="328" spans="1:4" x14ac:dyDescent="0.3">
      <c r="A328" s="2" t="s">
        <v>330</v>
      </c>
      <c r="B328" s="3" t="str">
        <v>(024)LUXGEN N7 螢幕 雙邊</v>
      </c>
      <c r="C328" s="3" t="str">
        <v>024</v>
      </c>
      <c r="D328" s="3" t="str">
        <v>024</v>
      </c>
    </row>
    <row r="329" spans="1:4" x14ac:dyDescent="0.3">
      <c r="A329" s="3" t="s">
        <v>331</v>
      </c>
      <c r="B329" s="3" t="str">
        <f>VLOOKUP(A329,[1]商品總覽表!A:E,3,FALSE)</f>
        <v>(020)TUCSON 3.5螢幕</v>
      </c>
      <c r="C329" s="3" t="str">
        <f>VLOOKUP([1]叫貨量!A329,[1]商品總覽表!A:E,4,FALSE)</f>
        <v>TW020</v>
      </c>
      <c r="D329" s="3" t="str">
        <f>VLOOKUP(A329,[1]商品總覽表!A:E,5,FALSE)</f>
        <v>TW020</v>
      </c>
    </row>
    <row r="330" spans="1:4" x14ac:dyDescent="0.3">
      <c r="A330" s="3" t="s">
        <v>332</v>
      </c>
      <c r="B330" s="3" t="str">
        <f>VLOOKUP([1]叫貨量!A330,[1]商品總覽表!A:E,3,FALSE)</f>
        <v>(026)RAV4 五代 左側</v>
      </c>
      <c r="C330" s="3" t="str" cm="1">
        <f t="array" ref="C330:C333">VLOOKUP([1]叫貨量!A330:A333,[1]商品總覽表!A:E,4,FALSE)</f>
        <v>TW026</v>
      </c>
      <c r="D330" s="3" t="str" cm="1">
        <f t="array" ref="D330:D333">VLOOKUP(A330:A333,[1]商品總覽表!A:E,5,FALSE)</f>
        <v>TW026</v>
      </c>
    </row>
    <row r="331" spans="1:4" x14ac:dyDescent="0.3">
      <c r="A331" s="3" t="s">
        <v>333</v>
      </c>
      <c r="B331" s="3" t="str" cm="1">
        <f t="array" ref="B331:B333">VLOOKUP(A331:A333,[1]商品總覽表!A:E,3,FALSE)</f>
        <v>(027)YARIS CROSS 左側</v>
      </c>
      <c r="C331" s="3" t="str">
        <v>TW027</v>
      </c>
      <c r="D331" s="3" t="str">
        <v>TW027</v>
      </c>
    </row>
    <row r="332" spans="1:4" x14ac:dyDescent="0.3">
      <c r="A332" s="3" t="s">
        <v>334</v>
      </c>
      <c r="B332" s="3" t="str">
        <v>(025)ALTIS 12代 左側</v>
      </c>
      <c r="C332" s="3" t="str">
        <v>TW025</v>
      </c>
      <c r="D332" s="3" t="str">
        <v>TW025</v>
      </c>
    </row>
    <row r="333" spans="1:4" x14ac:dyDescent="0.3">
      <c r="A333" s="3" t="s">
        <v>335</v>
      </c>
      <c r="B333" s="3" t="str">
        <v>(019)MAZDA3 2代</v>
      </c>
      <c r="C333" s="3" t="str">
        <v>TW019</v>
      </c>
      <c r="D333" s="3" t="str">
        <v>TW019</v>
      </c>
    </row>
    <row r="334" spans="1:4" x14ac:dyDescent="0.3">
      <c r="A334" s="3" t="s">
        <v>336</v>
      </c>
      <c r="B334" s="3" t="s">
        <v>337</v>
      </c>
      <c r="C334" s="3" t="s">
        <v>338</v>
      </c>
      <c r="D334" s="3" t="s">
        <v>338</v>
      </c>
    </row>
    <row r="335" spans="1:4" x14ac:dyDescent="0.3">
      <c r="A335" s="3" t="s">
        <v>339</v>
      </c>
      <c r="B335" s="3" t="s">
        <v>340</v>
      </c>
      <c r="C335" s="3" t="s">
        <v>341</v>
      </c>
      <c r="D335" s="3" t="s">
        <v>341</v>
      </c>
    </row>
    <row r="336" spans="1:4" x14ac:dyDescent="0.3">
      <c r="A336" s="3" t="s">
        <v>342</v>
      </c>
      <c r="B336" s="3" t="s">
        <v>343</v>
      </c>
      <c r="C336" s="3" t="s">
        <v>344</v>
      </c>
      <c r="D336" s="3" t="s">
        <v>344</v>
      </c>
    </row>
    <row r="337" spans="1:4" x14ac:dyDescent="0.3">
      <c r="A337" s="3" t="s">
        <v>345</v>
      </c>
      <c r="B337" s="3" t="s">
        <v>346</v>
      </c>
      <c r="C337" s="3" t="s">
        <v>347</v>
      </c>
      <c r="D337" s="3" t="s">
        <v>347</v>
      </c>
    </row>
    <row r="338" spans="1:4" x14ac:dyDescent="0.3">
      <c r="A338" s="3" t="s">
        <v>348</v>
      </c>
      <c r="B338" s="3" t="s">
        <v>349</v>
      </c>
      <c r="C338" s="3" t="s">
        <v>350</v>
      </c>
      <c r="D338" s="3" t="s">
        <v>351</v>
      </c>
    </row>
    <row r="339" spans="1:4" x14ac:dyDescent="0.3">
      <c r="A339" s="3" t="s">
        <v>352</v>
      </c>
      <c r="B339" s="3" t="str" cm="1">
        <f t="array" ref="B339:B347">VLOOKUP(A339:A347,[1]商品總覽表!A339:E347,3,FALSE)</f>
        <v>MG4 雙邊 螢幕</v>
      </c>
      <c r="C339" s="3" t="str" cm="1">
        <f t="array" ref="C339:C347">VLOOKUP(A339:A347,[1]商品總覽表!A339:E347,4,FALSE)</f>
        <v>K58</v>
      </c>
      <c r="D339" s="3" t="str" cm="1">
        <f t="array" ref="D339:D347">VLOOKUP([1]叫貨量!A339:A347,[1]商品總覽表!A339:E347,5,FALSE)</f>
        <v>MG4 雙邊 螢幕</v>
      </c>
    </row>
    <row r="340" spans="1:4" x14ac:dyDescent="0.3">
      <c r="A340" s="3" t="s">
        <v>353</v>
      </c>
      <c r="B340" s="3" t="str">
        <v xml:space="preserve"> 7系(04-08)</v>
      </c>
      <c r="C340" s="3" t="str">
        <v>D576</v>
      </c>
      <c r="D340" s="3" t="str">
        <v>宝马 04-08款7系</v>
      </c>
    </row>
    <row r="341" spans="1:4" x14ac:dyDescent="0.3">
      <c r="A341" s="3" t="s">
        <v>354</v>
      </c>
      <c r="B341" s="3" t="str">
        <v>(Y006) X3(18-21)/X4(18-21) 螢幕</v>
      </c>
      <c r="C341" s="3" t="str">
        <v>Y006</v>
      </c>
      <c r="D341" s="3" t="str">
        <v>18-21款宝马X3X4 豪华款</v>
      </c>
    </row>
    <row r="342" spans="1:4" x14ac:dyDescent="0.3">
      <c r="A342" s="3" t="s">
        <v>355</v>
      </c>
      <c r="B342" s="3" t="str">
        <v>(Y386) KIA EV6 螢幕</v>
      </c>
      <c r="C342" s="3" t="str">
        <v>Y386</v>
      </c>
      <c r="D342" s="3" t="str">
        <v>21-24款起亚EV6 12.3寸 豪华款</v>
      </c>
    </row>
    <row r="343" spans="1:4" x14ac:dyDescent="0.3">
      <c r="A343" s="3" t="s">
        <v>356</v>
      </c>
      <c r="B343" s="3" t="str">
        <v>(Y055) C-CLASS W205(15-18) 螢幕</v>
      </c>
      <c r="C343" s="3" t="str">
        <v>Y055</v>
      </c>
      <c r="D343" s="3" t="str">
        <v>15-18款奔驰C级 16-19款GLC 7英寸 豪华款</v>
      </c>
    </row>
    <row r="344" spans="1:4" x14ac:dyDescent="0.3">
      <c r="A344" s="3" t="s">
        <v>357</v>
      </c>
      <c r="B344" s="3" t="str">
        <v>(Y050) EQE(22-23) 螢幕</v>
      </c>
      <c r="C344" s="3" t="str">
        <v>Y050</v>
      </c>
      <c r="D344" s="3" t="str">
        <v>22款奔驰EQE 12.8寸 豪华款</v>
      </c>
    </row>
    <row r="345" spans="1:4" x14ac:dyDescent="0.3">
      <c r="A345" s="3" t="s">
        <v>358</v>
      </c>
      <c r="B345" s="3" t="str">
        <v>(Y158) X1(16-19)/X2(17-19) 螢幕</v>
      </c>
      <c r="C345" s="3" t="str">
        <v>Y158</v>
      </c>
      <c r="D345" s="3" t="str">
        <v>16-19款X1 17-19款X2 8.8英寸高配 豪华版</v>
      </c>
    </row>
    <row r="346" spans="1:4" x14ac:dyDescent="0.3">
      <c r="A346" s="3" t="s">
        <v>359</v>
      </c>
      <c r="B346" s="3" t="str">
        <v>(Y413)GLE(20-24)/GLS(20-24)/V-C(2024) 螢幕</v>
      </c>
      <c r="C346" s="3" t="str">
        <v>Y413</v>
      </c>
      <c r="D346" s="3" t="str">
        <v>24款奔驰V级 20-24款GLE+GLS 12.3英寸 豪华款</v>
      </c>
    </row>
    <row r="347" spans="1:4" x14ac:dyDescent="0.3">
      <c r="A347" s="3" t="s">
        <v>360</v>
      </c>
      <c r="B347" s="3" t="str">
        <v>(Y005) X1(20-22)/X2(20-23) 螢幕</v>
      </c>
      <c r="C347" s="3" t="str">
        <v>Y005</v>
      </c>
      <c r="D347" s="3" t="str">
        <v>20-22款宝马X1X2 豪华款</v>
      </c>
    </row>
    <row r="348" spans="1:4" x14ac:dyDescent="0.3">
      <c r="A348" s="3" t="s">
        <v>361</v>
      </c>
      <c r="B348" s="3" t="str" cm="1">
        <f t="array" ref="B348:B352">VLOOKUP([1]叫貨量!A348:A352,[1]商品總覽表!A348:C352,3,FALSE)</f>
        <v xml:space="preserve"> KICKS (有芳香片)</v>
      </c>
      <c r="C348" s="3" t="str" cm="1">
        <f t="array" ref="C348:C352">VLOOKUP([1]叫貨量!A348:A352,[1]商品總覽表!A348:D352,4,FALSE)</f>
        <v>L301</v>
      </c>
      <c r="D348" s="3" t="str" cm="1">
        <f t="array" ref="D348:D352">VLOOKUP(A348:A352,[1]商品總覽表!A348:E352,5,FALSE)</f>
        <v>日产-劲客 17-22款</v>
      </c>
    </row>
    <row r="349" spans="1:4" x14ac:dyDescent="0.3">
      <c r="A349" s="3" t="s">
        <v>362</v>
      </c>
      <c r="B349" s="3" t="str">
        <v>RANGER(23-24) 螢幕</v>
      </c>
      <c r="C349" s="3" t="str">
        <v>L350</v>
      </c>
      <c r="D349" s="3" t="str">
        <v>游骑侠Ranger（2023）</v>
      </c>
    </row>
    <row r="350" spans="1:4" x14ac:dyDescent="0.3">
      <c r="A350" s="3" t="s">
        <v>363</v>
      </c>
      <c r="B350" s="3" t="str">
        <v xml:space="preserve"> MINI COOPER(14-21)</v>
      </c>
      <c r="C350" s="3" t="str">
        <v>D583</v>
      </c>
      <c r="D350" s="3" t="str">
        <v xml:space="preserve"> MINI COOPER(14-21)</v>
      </c>
    </row>
    <row r="351" spans="1:4" x14ac:dyDescent="0.3">
      <c r="A351" s="3" t="s">
        <v>364</v>
      </c>
      <c r="B351" s="3" t="str">
        <v>ALTO(09-16)</v>
      </c>
      <c r="C351" s="3" t="str">
        <v>D580</v>
      </c>
      <c r="D351" s="3" t="str">
        <v>2009-2016款铃木奥拓</v>
      </c>
    </row>
    <row r="352" spans="1:4" x14ac:dyDescent="0.3">
      <c r="A352" s="3" t="s">
        <v>365</v>
      </c>
      <c r="B352" s="3" t="str">
        <v>（029）CAMRY 9代</v>
      </c>
      <c r="C352" s="3" t="str">
        <v>029</v>
      </c>
      <c r="D352" s="3" t="str">
        <v>TW-029</v>
      </c>
    </row>
    <row r="353" spans="1:4" x14ac:dyDescent="0.3">
      <c r="A353" s="3" t="s">
        <v>366</v>
      </c>
      <c r="B353" s="3" t="str" cm="1">
        <f t="array" ref="B353:B354">VLOOKUP(A353:A354,[1]商品總覽表!A353:C354,3,FALSE)</f>
        <v>XC40 卡扣款(附撬棒）</v>
      </c>
      <c r="C353" s="3" t="str" cm="1">
        <f t="array" ref="C353:C354">VLOOKUP(A353:A354,[1]商品總覽表!A353:D354,4,FALSE)</f>
        <v>L130</v>
      </c>
      <c r="D353" s="3" t="str" cm="1">
        <f t="array" ref="D353:D354">VLOOKUP([1]叫貨量!A353:A354,[1]商品總覽表!A353:E354,5,FALSE)</f>
        <v>L130（附撬棒）</v>
      </c>
    </row>
    <row r="354" spans="1:4" ht="17.399999999999999" x14ac:dyDescent="0.4">
      <c r="A354" s="3" t="s">
        <v>367</v>
      </c>
      <c r="B354" s="3" t="str">
        <v>POLO(04-08)</v>
      </c>
      <c r="C354" s="3" t="str">
        <v>D617</v>
      </c>
      <c r="D354" s="3" t="str">
        <v>04-08款POLO</v>
      </c>
    </row>
    <row r="355" spans="1:4" ht="17.399999999999999" x14ac:dyDescent="0.3">
      <c r="A355" s="4" t="s">
        <v>368</v>
      </c>
      <c r="B355" s="3" t="str" cm="1">
        <f t="array" ref="B355:B356">VLOOKUP(A355:A356,[1]商品總覽表!A355:C356,3,FALSE)</f>
        <v>CIVIC 11代(23-24) 螢幕</v>
      </c>
      <c r="C355" s="3" t="str" cm="1">
        <f t="array" ref="C355:C356">VLOOKUP(A355:A356,[1]商品總覽表!A355:D356,4,FALSE)</f>
        <v>L286</v>
      </c>
      <c r="D355" s="3" t="str" cm="1">
        <f t="array" ref="D355:D356">VLOOKUP(A355:A356,[1]商品總覽表!A355:E356,5,FALSE)</f>
        <v>思域/型格 22款</v>
      </c>
    </row>
    <row r="356" spans="1:4" ht="17.399999999999999" x14ac:dyDescent="0.3">
      <c r="A356" s="4" t="s">
        <v>369</v>
      </c>
      <c r="B356" s="3" t="str">
        <v>RX(2023)</v>
      </c>
      <c r="C356" s="3" t="str">
        <v>L319</v>
      </c>
      <c r="D356" s="3" t="str">
        <v>23款 RX</v>
      </c>
    </row>
    <row r="357" spans="1:4" ht="17.399999999999999" x14ac:dyDescent="0.3">
      <c r="A357" s="4" t="s">
        <v>370</v>
      </c>
      <c r="B357" s="3" t="str" cm="1">
        <f t="array" ref="B357:B358">VLOOKUP(A357:A358,[1]商品總覽表!A357:C358,3,FALSE)</f>
        <v>PANAMERA(24-25)</v>
      </c>
      <c r="C357" s="3" t="str" cm="1">
        <f t="array" ref="C357:C358">VLOOKUP([1]叫貨量!A357:A358,[1]商品總覽表!A357:D358,4,FALSE)</f>
        <v>D663</v>
      </c>
      <c r="D357" s="3" t="str" cm="1">
        <f t="array" ref="D357:D358">VLOOKUP(A357:A358,[1]商品總覽表!A357:E358,5,FALSE)</f>
        <v>2024-2025保时捷帕拉梅拉</v>
      </c>
    </row>
    <row r="358" spans="1:4" ht="17.399999999999999" x14ac:dyDescent="0.3">
      <c r="A358" s="4" t="s">
        <v>371</v>
      </c>
      <c r="B358" s="3" t="str">
        <v>NX(22-24)(小螢幕) 螢幕</v>
      </c>
      <c r="C358" s="3" t="str">
        <v>Y445</v>
      </c>
      <c r="D358" s="3" t="str">
        <v>2022-2025雷克萨斯NX（小屏9.8英寸）屏幕支架</v>
      </c>
    </row>
    <row r="359" spans="1:4" ht="17.399999999999999" x14ac:dyDescent="0.3">
      <c r="A359" s="4" t="s">
        <v>372</v>
      </c>
      <c r="B359" s="3" t="str" cm="1">
        <f t="array" ref="B359:B367">VLOOKUP(A359:A367,[1]商品總覽表!A359:C367,3,FALSE)</f>
        <v>(030)CROWN</v>
      </c>
      <c r="C359" s="3" t="str" cm="1">
        <f t="array" ref="C359:C367">VLOOKUP(A359:A367,[1]商品總覽表!A359:D367,4,FALSE)</f>
        <v>TW030</v>
      </c>
      <c r="D359" s="3" t="str" cm="1">
        <f t="array" ref="D359:D367">VLOOKUP(A359:A367,[1]商品總覽表!A359:E367,5,FALSE)</f>
        <v>CROWN</v>
      </c>
    </row>
    <row r="360" spans="1:4" ht="17.399999999999999" x14ac:dyDescent="0.3">
      <c r="A360" s="4" t="s">
        <v>373</v>
      </c>
      <c r="B360" s="3" t="str">
        <v>(031)J SPACE</v>
      </c>
      <c r="C360" s="3" t="str">
        <v>TW031</v>
      </c>
      <c r="D360" s="3" t="str">
        <v>J SPACE</v>
      </c>
    </row>
    <row r="361" spans="1:4" ht="17.399999999999999" x14ac:dyDescent="0.3">
      <c r="A361" s="4" t="s">
        <v>374</v>
      </c>
      <c r="B361" s="3" t="str">
        <v>(033)KAMIQ/FABIA/SCALA(2024)改款 螢幕 黑</v>
      </c>
      <c r="C361" s="3" t="str">
        <v>TW033黑</v>
      </c>
      <c r="D361" s="3" t="str">
        <v>24後 kamiq/fabia/scala 螢幕 黑</v>
      </c>
    </row>
    <row r="362" spans="1:4" ht="17.399999999999999" x14ac:dyDescent="0.3">
      <c r="A362" s="4" t="s">
        <v>375</v>
      </c>
      <c r="B362" s="3" t="str">
        <v>(033)KAMIQ/FABIA/SCALA(2024)改款 螢幕 卡</v>
      </c>
      <c r="C362" s="3" t="str">
        <v>TW033碳纤维</v>
      </c>
      <c r="D362" s="3" t="str">
        <v>24後 kamiq/fabia/scala 螢幕 碳纤维</v>
      </c>
    </row>
    <row r="363" spans="1:4" ht="17.399999999999999" x14ac:dyDescent="0.3">
      <c r="A363" s="4" t="s">
        <v>376</v>
      </c>
      <c r="B363" s="3" t="str">
        <v>(034) KODIAQ(2024)改款 螢幕 黑</v>
      </c>
      <c r="C363" s="3" t="str">
        <v>TW034黑</v>
      </c>
      <c r="D363" s="3" t="str">
        <v>24後 kodiaq 螢幕 黑</v>
      </c>
    </row>
    <row r="364" spans="1:4" ht="17.399999999999999" x14ac:dyDescent="0.3">
      <c r="A364" s="4" t="s">
        <v>377</v>
      </c>
      <c r="B364" s="3" t="str">
        <v>(034) KODIAQ(2024)改款 螢幕 亮黑</v>
      </c>
      <c r="C364" s="3" t="str">
        <v>TW034亮黑</v>
      </c>
      <c r="D364" s="3" t="str">
        <v>24後 kodiaq 螢幕 亮黑</v>
      </c>
    </row>
    <row r="365" spans="1:4" ht="17.399999999999999" x14ac:dyDescent="0.3">
      <c r="A365" s="4" t="s">
        <v>378</v>
      </c>
      <c r="B365" s="3" t="str">
        <v>(032) CAMRY 9代(小螢幕)</v>
      </c>
      <c r="C365" s="3" t="str">
        <v>TW032</v>
      </c>
      <c r="D365" s="3" t="str">
        <v>CAMRY 9代(小螢幕)</v>
      </c>
    </row>
    <row r="366" spans="1:4" ht="17.399999999999999" x14ac:dyDescent="0.3">
      <c r="A366" s="4" t="s">
        <v>379</v>
      </c>
      <c r="B366" s="3" t="str">
        <v>(035)URX 螢幕 黑</v>
      </c>
      <c r="C366" s="3" t="str">
        <v>TW035黑</v>
      </c>
      <c r="D366" s="3" t="str">
        <v>URX 螢幕 黑</v>
      </c>
    </row>
    <row r="367" spans="1:4" ht="17.399999999999999" x14ac:dyDescent="0.3">
      <c r="A367" s="4" t="s">
        <v>380</v>
      </c>
      <c r="B367" s="3" t="str">
        <v>(035)URX 螢幕 卡</v>
      </c>
      <c r="C367" s="3" t="str">
        <v>TW035碳纤维</v>
      </c>
      <c r="D367" s="3" t="str">
        <v>URX 螢幕 碳纤维</v>
      </c>
    </row>
    <row r="368" spans="1:4" x14ac:dyDescent="0.3">
      <c r="A368" s="4" t="s">
        <v>381</v>
      </c>
      <c r="B368" s="3" t="str" cm="1">
        <f t="array" ref="B368:B375">VLOOKUP(A368:A375,[1]商品總覽表!A368:C375,3,FALSE)</f>
        <v>(D95) GOLF 8代</v>
      </c>
      <c r="C368" s="3" t="str" cm="1">
        <f t="array" ref="C368:C375">VLOOKUP(A368:A375,[1]商品總覽表!A368:D375,4,FALSE)</f>
        <v>D95</v>
      </c>
      <c r="D368" s="3" t="str" cm="1">
        <f t="array" ref="D368:D375">VLOOKUP(A368:A375,[1]商品總覽表!A368:E375,5,FALSE)</f>
        <v>高尔夫8</v>
      </c>
    </row>
    <row r="369" spans="1:4" x14ac:dyDescent="0.3">
      <c r="A369" s="4" t="s">
        <v>382</v>
      </c>
      <c r="B369" s="3" t="str">
        <v>(D672) 5系/I5(24-25)</v>
      </c>
      <c r="C369" s="3" t="str">
        <v>D672</v>
      </c>
      <c r="D369" s="3" t="str">
        <v>2024-2025新款宝马5系+i5</v>
      </c>
    </row>
    <row r="370" spans="1:4" x14ac:dyDescent="0.3">
      <c r="A370" s="4" t="s">
        <v>383</v>
      </c>
      <c r="B370" s="3" t="str">
        <v>(D666) X5 G05(24-25)</v>
      </c>
      <c r="C370" s="3" t="str">
        <v>D666</v>
      </c>
      <c r="D370" s="3" t="str">
        <v>2023-2024宝马X5</v>
      </c>
    </row>
    <row r="371" spans="1:4" x14ac:dyDescent="0.3">
      <c r="A371" s="4" t="s">
        <v>384</v>
      </c>
      <c r="B371" s="3" t="str">
        <v>(D667) TAYCAN(21-25)</v>
      </c>
      <c r="C371" s="3" t="str">
        <v>D667</v>
      </c>
      <c r="D371" s="3" t="str">
        <v>2019-2024保时捷taycan</v>
      </c>
    </row>
    <row r="372" spans="1:4" x14ac:dyDescent="0.3">
      <c r="A372" s="4" t="s">
        <v>385</v>
      </c>
      <c r="B372" s="3" t="str">
        <v>(Y417) ID4(2025) 螢幕</v>
      </c>
      <c r="C372" s="3" t="str">
        <v>Y417</v>
      </c>
      <c r="D372" s="3" t="str">
        <v>ID4 2025</v>
      </c>
    </row>
    <row r="373" spans="1:4" x14ac:dyDescent="0.3">
      <c r="A373" s="4" t="s">
        <v>386</v>
      </c>
      <c r="B373" s="3" t="str">
        <v>(Y486) TUCSON L 小改款 螢幕</v>
      </c>
      <c r="C373" s="3" t="str">
        <v>Y486</v>
      </c>
      <c r="D373" s="3" t="str">
        <v>2025途胜L（12.3英寸）屏幕支架</v>
      </c>
    </row>
    <row r="374" spans="1:4" x14ac:dyDescent="0.3">
      <c r="A374" s="4" t="s">
        <v>387</v>
      </c>
      <c r="B374" s="3" t="str">
        <v>(Y491) EX30 螢幕</v>
      </c>
      <c r="C374" s="3" t="str">
        <v>Y491</v>
      </c>
      <c r="D374" s="3" t="str">
        <v>2025沃尔沃EX30（12.3英寸）屏幕支架</v>
      </c>
    </row>
    <row r="375" spans="1:4" x14ac:dyDescent="0.3">
      <c r="A375" s="4" t="s">
        <v>388</v>
      </c>
      <c r="B375" s="3" t="str">
        <v>(Y466) X3(2025) 螢幕</v>
      </c>
      <c r="C375" s="3" t="str">
        <v>Y466</v>
      </c>
      <c r="D375" s="3" t="str">
        <v>2025宝马X3</v>
      </c>
    </row>
    <row r="376" spans="1:4" x14ac:dyDescent="0.3">
      <c r="A376" s="3" t="s">
        <v>389</v>
      </c>
      <c r="B376" s="3" t="str">
        <f>VLOOKUP(A376,[1]商品總覽表!A376:C376,3,FALSE)</f>
        <v>(Y199) MUFASA 螢幕</v>
      </c>
      <c r="C376" s="3" t="str">
        <f>VLOOKUP(A376,[1]商品總覽表!A376:D376,4,FALSE)</f>
        <v>Y199</v>
      </c>
      <c r="D376" s="3" t="str">
        <f>VLOOKUP(A376,[1]商品總覽表!A376:E376,5,FALSE)</f>
        <v>現代 沐楓</v>
      </c>
    </row>
    <row r="377" spans="1:4" ht="17.399999999999999" x14ac:dyDescent="0.4">
      <c r="A377" s="3" t="s">
        <v>390</v>
      </c>
      <c r="B377" s="3" t="str">
        <f>VLOOKUP([1]叫貨量!A377,[1]商品總覽表!A377:C377,3,FALSE)</f>
        <v>(Y273) ALPHARD(2023~) 改款 螢幕</v>
      </c>
      <c r="C377" s="3" t="str">
        <f>VLOOKUP(A377,[1]商品總覽表!A377:D377,4,FALSE)</f>
        <v>Y273</v>
      </c>
      <c r="D377" s="3" t="str">
        <f>VLOOKUP(A377,[1]商品總覽表!A377:E377,5,FALSE)</f>
        <v>2024丰田埃尔法+威尔法（14英寸）荧幕支架</v>
      </c>
    </row>
    <row r="378" spans="1:4" ht="17.399999999999999" x14ac:dyDescent="0.4">
      <c r="A378" s="3" t="s">
        <v>391</v>
      </c>
      <c r="B378" s="3" t="str" cm="1">
        <f t="array" ref="B378:B380">VLOOKUP(A378:A380,[1]商品總覽表!A378:C380,3,FALSE)</f>
        <v>(036) YARIS (14-17) 新版</v>
      </c>
      <c r="C378" s="3" t="str" cm="1">
        <f t="array" ref="C378:C380">VLOOKUP(A378:A380,[1]商品總覽表!A378:D380,4,FALSE)</f>
        <v>TW036</v>
      </c>
      <c r="D378" s="3" t="str" cm="1">
        <f t="array" ref="D378:D380">VLOOKUP(A378:A380,[1]商品總覽表!A378:E380,5,FALSE)</f>
        <v>TW036</v>
      </c>
    </row>
    <row r="379" spans="1:4" ht="17.399999999999999" x14ac:dyDescent="0.4">
      <c r="A379" s="3" t="s">
        <v>392</v>
      </c>
      <c r="B379" s="3" t="str">
        <v>(Y425) TCROSS(2024) 改款</v>
      </c>
      <c r="C379" s="3" t="str">
        <v>Y425</v>
      </c>
      <c r="D379" s="3" t="str">
        <v>2025款途岳新锐</v>
      </c>
    </row>
    <row r="380" spans="1:4" ht="17.399999999999999" x14ac:dyDescent="0.4">
      <c r="A380" s="3" t="s">
        <v>393</v>
      </c>
      <c r="B380" s="3" t="str">
        <v>(037)RAV4 5代 右側</v>
      </c>
      <c r="C380" s="3" t="str">
        <v>TW037</v>
      </c>
      <c r="D380" s="3" t="str">
        <v>TW037</v>
      </c>
    </row>
    <row r="381" spans="1:4" ht="17.399999999999999" x14ac:dyDescent="0.4">
      <c r="A381" s="3" t="s">
        <v>394</v>
      </c>
      <c r="B381" s="3" t="str" cm="1">
        <f t="array" ref="B381:B382">VLOOKUP(A381:A382,[1]商品總覽表!A381:C382,3,FALSE)</f>
        <v>(038) FIT 4代 螢幕</v>
      </c>
      <c r="C381" s="3" t="str" cm="1">
        <f t="array" ref="C381:C382">VLOOKUP(A381:A382,[1]商品總覽表!A381:D382,4,FALSE)</f>
        <v>TW038</v>
      </c>
      <c r="D381" s="3" t="str" cm="1">
        <f t="array" ref="D381:D382">VLOOKUP(A381:A382,[1]商品總覽表!A381:E382,5,FALSE)</f>
        <v>TW038</v>
      </c>
    </row>
    <row r="382" spans="1:4" ht="17.399999999999999" x14ac:dyDescent="0.4">
      <c r="A382" s="3" t="s">
        <v>395</v>
      </c>
      <c r="B382" s="3" t="str">
        <v>(039) HRV 3.5代 螢幕</v>
      </c>
      <c r="C382" s="3" t="str">
        <v>TW039</v>
      </c>
      <c r="D382" s="3" t="str">
        <v>TW039</v>
      </c>
    </row>
    <row r="383" spans="1:4" ht="17.399999999999999" x14ac:dyDescent="0.4">
      <c r="A383" s="3" t="s">
        <v>396</v>
      </c>
      <c r="B383" s="3" t="str" cm="1">
        <f t="array" ref="B383:B388">VLOOKUP(A383:A388,[1]商品總覽表!A383:C388,3,FALSE)</f>
        <v>(040)MUFASA(卡扣款)</v>
      </c>
      <c r="C383" s="3" t="str" cm="1">
        <f t="array" ref="C383:C388">VLOOKUP(A383:A388,[1]商品總覽表!A383:D388,4,FALSE)</f>
        <v>TW040</v>
      </c>
      <c r="D383" s="3" t="str" cm="1">
        <f t="array" ref="D383:D388">VLOOKUP(A383:A388,[1]商品總覽表!A383:E388,5,FALSE)</f>
        <v>TW040</v>
      </c>
    </row>
    <row r="384" spans="1:4" ht="17.399999999999999" x14ac:dyDescent="0.4">
      <c r="A384" s="3" t="s">
        <v>397</v>
      </c>
      <c r="B384" s="3" t="str">
        <v>(041)TUCSON L 小改款(警示燈)</v>
      </c>
      <c r="C384" s="3" t="str">
        <v>TW041</v>
      </c>
      <c r="D384" s="3" t="str">
        <v>TW041</v>
      </c>
    </row>
    <row r="385" spans="1:4" ht="17.399999999999999" x14ac:dyDescent="0.4">
      <c r="A385" s="3" t="s">
        <v>398</v>
      </c>
      <c r="B385" s="3" t="str">
        <v>(L248)FIT 4代(芳香款)</v>
      </c>
      <c r="C385" s="3" t="str">
        <v>L248</v>
      </c>
      <c r="D385" s="3" t="str">
        <v>本田-飛度/LIFE</v>
      </c>
    </row>
    <row r="386" spans="1:4" ht="17.399999999999999" x14ac:dyDescent="0.4">
      <c r="A386" s="3" t="s">
        <v>399</v>
      </c>
      <c r="B386" s="3" t="str">
        <v>(Y382)TIGUAN 2025 改款 螢幕</v>
      </c>
      <c r="C386" s="3" t="str">
        <v>Y382</v>
      </c>
      <c r="D386" s="3" t="str">
        <v>2024款途观L PRO/2024迈腾B9</v>
      </c>
    </row>
    <row r="387" spans="1:4" ht="17.399999999999999" x14ac:dyDescent="0.4">
      <c r="A387" s="3" t="s">
        <v>400</v>
      </c>
      <c r="B387" s="3" t="str">
        <v>(K90)LEXUS LM(24-26) 螢幕</v>
      </c>
      <c r="C387" s="3" t="str">
        <v>K90</v>
      </c>
      <c r="D387" s="3" t="str">
        <v>ML2024-2026</v>
      </c>
    </row>
    <row r="388" spans="1:4" ht="17.399999999999999" x14ac:dyDescent="0.4">
      <c r="A388" s="3" t="s">
        <v>401</v>
      </c>
      <c r="B388" s="3" t="str">
        <v>(Y419)SANTA FE(2025) 螢幕</v>
      </c>
      <c r="C388" s="3" t="str">
        <v>Y419</v>
      </c>
      <c r="D388" s="3" t="str">
        <v>2024款新胜达</v>
      </c>
    </row>
    <row r="389" spans="1:4" ht="17.399999999999999" x14ac:dyDescent="0.4">
      <c r="A389" s="3" t="s">
        <v>402</v>
      </c>
      <c r="B389" s="3" t="str" cm="1">
        <f t="array" ref="B389:B390">VLOOKUP(A389:A390,[1]商品總覽表!A389:C390,3,FALSE)</f>
        <v>(D567)CLS(12-17) W218</v>
      </c>
      <c r="C389" s="3" t="str" cm="1">
        <f t="array" ref="C389:C390">VLOOKUP(A389:A390,[1]商品總覽表!A389:D390,4,FALSE)</f>
        <v>D567</v>
      </c>
      <c r="D389" s="3" t="str" cm="1">
        <f t="array" ref="D389:D390">VLOOKUP(A389:A390,[1]商品總覽表!A389:E390,5,FALSE)</f>
        <v>2012-2017奔驰CLS</v>
      </c>
    </row>
    <row r="390" spans="1:4" ht="17.399999999999999" x14ac:dyDescent="0.4">
      <c r="A390" s="3" t="s">
        <v>403</v>
      </c>
      <c r="B390" s="3" t="str">
        <v>(D104) MG G50</v>
      </c>
      <c r="C390" s="3" t="str">
        <v>D104</v>
      </c>
      <c r="D390" s="3" t="str">
        <v>G50</v>
      </c>
    </row>
    <row r="391" spans="1:4" ht="17.399999999999999" x14ac:dyDescent="0.4">
      <c r="A391" s="3" t="s">
        <v>404</v>
      </c>
      <c r="B391" s="3" t="str" cm="1">
        <f t="array" ref="B391:B393">VLOOKUP(A391:A393,[1]商品總覽表!A391:E393,3,FALSE)</f>
        <v>(L214)TOYOTA PREVIA (13-20)</v>
      </c>
      <c r="C391" s="3" t="str" cm="1">
        <f t="array" ref="C391:C393">VLOOKUP(A391:A393,[1]商品總覽表!A391:E393,4,FALSE)</f>
        <v>L214</v>
      </c>
      <c r="D391" s="3" t="str" cm="1">
        <f t="array" ref="D391:D393">VLOOKUP(A391:A393,[1]商品總覽表!A391:E393,5,FALSE)</f>
        <v>丰田-普瑞维亚（大霸王）</v>
      </c>
    </row>
    <row r="392" spans="1:4" ht="17.399999999999999" x14ac:dyDescent="0.4">
      <c r="A392" s="3" t="s">
        <v>405</v>
      </c>
      <c r="B392" s="3" t="str">
        <v>(044)KIA SORENTO 2024</v>
      </c>
      <c r="C392" s="3" t="str">
        <v>TW044</v>
      </c>
      <c r="D392" s="3" t="str">
        <v>TW044</v>
      </c>
    </row>
    <row r="393" spans="1:4" ht="17.399999999999999" x14ac:dyDescent="0.4">
      <c r="A393" s="3" t="s">
        <v>406</v>
      </c>
      <c r="B393" s="3" t="str">
        <v>(043)KIA PICANTO 2021 螢幕</v>
      </c>
      <c r="C393" s="3" t="str">
        <v>TW043</v>
      </c>
      <c r="D393" s="3" t="str">
        <v>TW043</v>
      </c>
    </row>
    <row r="394" spans="1:4" ht="17.399999999999999" x14ac:dyDescent="0.4">
      <c r="A394" s="5" t="s">
        <v>407</v>
      </c>
      <c r="B394" s="3" t="str">
        <f>VLOOKUP(A394,[1]商品總覽表!A394:E394,3,FALSE)</f>
        <v>(D688)CX60/CX90(軌道)</v>
      </c>
      <c r="C394" s="3" t="str">
        <f>VLOOKUP(A394,[1]商品總覽表!A394:E394,4,FALSE)</f>
        <v>D688</v>
      </c>
      <c r="D394" s="3" t="str">
        <f>VLOOKUP(A394,[1]商品總覽表!A394:E394,5,FALSE)</f>
        <v>CX60/CX90</v>
      </c>
    </row>
    <row r="395" spans="1:4" ht="17.399999999999999" x14ac:dyDescent="0.4">
      <c r="A395" s="3" t="s">
        <v>408</v>
      </c>
      <c r="B395" s="3" t="str" cm="1">
        <f t="array" ref="B395:B406">VLOOKUP(A395:A406,[1]商品總覽表!A395:E406,3,FALSE)</f>
        <v>(045)SENTRA B18(小螢幕)</v>
      </c>
      <c r="C395" s="3" t="str" cm="1">
        <f t="array" ref="C395:C406">VLOOKUP(A395:A406,[1]商品總覽表!A395:E406,4,FALSE)</f>
        <v>TW045</v>
      </c>
      <c r="D395" s="3" t="str" cm="1">
        <f t="array" ref="D395:D406">VLOOKUP(A395:A406,[1]商品總覽表!A395:E406,5,FALSE)</f>
        <v>SENTRA B18(小螢幕)</v>
      </c>
    </row>
    <row r="396" spans="1:4" ht="17.399999999999999" x14ac:dyDescent="0.4">
      <c r="A396" s="3" t="s">
        <v>409</v>
      </c>
      <c r="B396" s="3" t="str">
        <v>(S000)IGNIS</v>
      </c>
      <c r="C396" s="3" t="str">
        <v>S000</v>
      </c>
      <c r="D396" s="3" t="str">
        <v>IGNIS</v>
      </c>
    </row>
    <row r="397" spans="1:4" ht="17.399999999999999" x14ac:dyDescent="0.4">
      <c r="A397" s="3" t="s">
        <v>410</v>
      </c>
      <c r="B397" s="3" t="str">
        <v>(047)小霸王 舊款</v>
      </c>
      <c r="C397" s="3" t="str">
        <v>TW047</v>
      </c>
      <c r="D397" s="3" t="str">
        <v>小霸王 舊款</v>
      </c>
    </row>
    <row r="398" spans="1:4" ht="17.399999999999999" x14ac:dyDescent="0.4">
      <c r="A398" s="3" t="s">
        <v>411</v>
      </c>
      <c r="B398" s="3" t="str">
        <v>(046)小霸王 新款</v>
      </c>
      <c r="C398" s="3" t="str">
        <v>TW046</v>
      </c>
      <c r="D398" s="3" t="str">
        <v>小霸王 新款</v>
      </c>
    </row>
    <row r="399" spans="1:4" ht="17.399999999999999" x14ac:dyDescent="0.4">
      <c r="A399" s="3" t="s">
        <v>412</v>
      </c>
      <c r="B399" s="3" t="str">
        <v>(048)SWIFT(10-16)</v>
      </c>
      <c r="C399" s="3" t="str">
        <v>TW048</v>
      </c>
      <c r="D399" s="3" t="str">
        <v>SWIFT(10-16)</v>
      </c>
    </row>
    <row r="400" spans="1:4" ht="17.399999999999999" x14ac:dyDescent="0.4">
      <c r="A400" s="3" t="s">
        <v>413</v>
      </c>
      <c r="B400" s="3" t="str">
        <v>(049) CAMRY 7 7.5代 新款</v>
      </c>
      <c r="C400" s="3" t="str">
        <v>TW049</v>
      </c>
      <c r="D400" s="3" t="str">
        <v>CAMRY 7 7.5代 新款</v>
      </c>
    </row>
    <row r="401" spans="1:4" ht="17.399999999999999" x14ac:dyDescent="0.4">
      <c r="A401" s="3" t="s">
        <v>414</v>
      </c>
      <c r="B401" s="3" t="str">
        <v>(050) 卡旺 K2500</v>
      </c>
      <c r="C401" s="3" t="str">
        <v>TW050</v>
      </c>
      <c r="D401" s="3" t="str">
        <v>卡旺 K2500</v>
      </c>
    </row>
    <row r="402" spans="1:4" ht="17.399999999999999" x14ac:dyDescent="0.4">
      <c r="A402" s="3" t="s">
        <v>415</v>
      </c>
      <c r="B402" s="3" t="str">
        <v>(054) RAV4 6代 12.9吋 螢幕</v>
      </c>
      <c r="C402" s="3" t="str">
        <v>TW054</v>
      </c>
      <c r="D402" s="3" t="str">
        <v>RAV4 6代 12.9吋 螢幕</v>
      </c>
    </row>
    <row r="403" spans="1:4" ht="17.399999999999999" x14ac:dyDescent="0.4">
      <c r="A403" s="3" t="s">
        <v>416</v>
      </c>
      <c r="B403" s="3" t="str">
        <v>(055) RAV4 6代 左側</v>
      </c>
      <c r="C403" s="3" t="str">
        <v>TW055</v>
      </c>
      <c r="D403" s="3" t="str">
        <v>RAV4 6代 左側</v>
      </c>
    </row>
    <row r="404" spans="1:4" ht="17.399999999999999" x14ac:dyDescent="0.4">
      <c r="A404" s="3" t="s">
        <v>417</v>
      </c>
      <c r="B404" s="3" t="str">
        <v>(057) RAV4 6代 中間(出風口)</v>
      </c>
      <c r="C404" s="3" t="str">
        <v>TW057</v>
      </c>
      <c r="D404" s="3" t="str">
        <v>RAV4 6代 中間(出風口)</v>
      </c>
    </row>
    <row r="405" spans="1:4" ht="17.399999999999999" x14ac:dyDescent="0.4">
      <c r="A405" s="3" t="s">
        <v>418</v>
      </c>
      <c r="B405" s="3" t="str">
        <v>(058) RAV4 6代 中間(扣警示燈)</v>
      </c>
      <c r="C405" s="3" t="str">
        <v>TW058</v>
      </c>
      <c r="D405" s="3" t="str">
        <v>RAV4 6代 中間(扣警示燈)</v>
      </c>
    </row>
    <row r="406" spans="1:4" ht="17.399999999999999" x14ac:dyDescent="0.4">
      <c r="A406" s="3" t="s">
        <v>419</v>
      </c>
      <c r="B406" s="3" t="str">
        <v>(Y214) 7系 (16-22)</v>
      </c>
      <c r="C406" s="3" t="str">
        <v>Y214</v>
      </c>
      <c r="D406" s="3" t="str">
        <v>7系 (16-22)</v>
      </c>
    </row>
    <row r="407" spans="1:4" ht="17.399999999999999" x14ac:dyDescent="0.4">
      <c r="A407" s="3" t="s">
        <v>420</v>
      </c>
      <c r="B407" s="3" t="str" cm="1">
        <f t="array" ref="B407:B409">VLOOKUP(A407:A409,[1]商品總覽表!A407:E409,3,FALSE)</f>
        <v>(051)  TERRITORY</v>
      </c>
      <c r="C407" s="3" t="str" cm="1">
        <f t="array" ref="C407:C409">VLOOKUP(A407:A409,[1]商品總覽表!A407:E409,4,FALSE)</f>
        <v>TW051</v>
      </c>
      <c r="D407" s="3" t="str" cm="1">
        <f t="array" ref="D407:D409">VLOOKUP(A407:A409,[1]商品總覽表!A407:E409,5,FALSE)</f>
        <v>TERRITORY</v>
      </c>
    </row>
    <row r="408" spans="1:4" ht="17.399999999999999" x14ac:dyDescent="0.4">
      <c r="A408" s="3" t="s">
        <v>421</v>
      </c>
      <c r="B408" s="3" t="str">
        <v>(052) LBX</v>
      </c>
      <c r="C408" s="3" t="str">
        <v>TW052</v>
      </c>
      <c r="D408" s="3" t="str">
        <v>LBX</v>
      </c>
    </row>
    <row r="409" spans="1:4" ht="17.399999999999999" x14ac:dyDescent="0.4">
      <c r="A409" s="3" t="s">
        <v>422</v>
      </c>
      <c r="B409" s="3" t="str">
        <v>(053) G50 螢幕</v>
      </c>
      <c r="C409" s="3" t="str">
        <v>TW053</v>
      </c>
      <c r="D409" s="3" t="str">
        <v>G50 螢幕</v>
      </c>
    </row>
    <row r="410" spans="1:4" ht="17.399999999999999" x14ac:dyDescent="0.4">
      <c r="A410" s="3" t="s">
        <v>423</v>
      </c>
      <c r="B410" s="3" t="str" cm="1">
        <f t="array" ref="B410:B415">VLOOKUP(A410:A415,[1]商品總覽表!A410:E415,3,FALSE)</f>
        <v>(L296) JIMNY 螢幕</v>
      </c>
      <c r="C410" s="3" t="str" cm="1">
        <f t="array" ref="C410:C415">VLOOKUP(A410:A415,[1]商品總覽表!A410:E415,4,FALSE)</f>
        <v>L296</v>
      </c>
      <c r="D410" s="3" t="str" cm="1">
        <f t="array" ref="D410:D415">VLOOKUP(A410:A415,[1]商品總覽表!A410:E415,5,FALSE)</f>
        <v>吉姆尼中控储物盒（三门版）</v>
      </c>
    </row>
    <row r="411" spans="1:4" ht="17.399999999999999" x14ac:dyDescent="0.4">
      <c r="A411" s="3" t="s">
        <v>424</v>
      </c>
      <c r="B411" s="3" t="str">
        <v>(Y145) A-C(13-17)/B-C(12-16) 螢幕</v>
      </c>
      <c r="C411" s="3" t="str">
        <v>Y145</v>
      </c>
      <c r="D411" s="3" t="str">
        <v>2013-2017款奔驰A级/GLA/CLA/B级</v>
      </c>
    </row>
    <row r="412" spans="1:4" ht="17.399999999999999" x14ac:dyDescent="0.4">
      <c r="A412" s="3" t="s">
        <v>425</v>
      </c>
      <c r="B412" s="3" t="str">
        <v xml:space="preserve">(S001)得利卡DELICA 舊款 </v>
      </c>
      <c r="C412" s="3" t="str">
        <v>S001</v>
      </c>
      <c r="D412" s="3" t="str">
        <v>得利卡DELICA 舊款</v>
      </c>
    </row>
    <row r="413" spans="1:4" ht="17.399999999999999" x14ac:dyDescent="0.4">
      <c r="A413" s="3" t="s">
        <v>426</v>
      </c>
      <c r="B413" s="3" t="str">
        <v>(YB2602) 7系(16-22)</v>
      </c>
      <c r="C413" s="3" t="str">
        <v>YB2602</v>
      </c>
      <c r="D413" s="3" t="str">
        <v>7系(16-22)</v>
      </c>
    </row>
    <row r="414" spans="1:4" ht="17.399999999999999" x14ac:dyDescent="0.4">
      <c r="A414" s="3" t="s">
        <v>427</v>
      </c>
      <c r="B414" s="3" t="str">
        <v>(YB0504) 5系(10-16)</v>
      </c>
      <c r="C414" s="3" t="str">
        <v>YB0504</v>
      </c>
      <c r="D414" s="3" t="str">
        <v>5系(10-16)</v>
      </c>
    </row>
    <row r="415" spans="1:4" ht="17.399999999999999" x14ac:dyDescent="0.4">
      <c r="A415" s="3" t="s">
        <v>428</v>
      </c>
      <c r="B415" s="3" t="str">
        <v>(L51) KODIAQ</v>
      </c>
      <c r="C415" s="3" t="str">
        <v>L51</v>
      </c>
      <c r="D415" s="3" t="str">
        <v>斯柯达-科迪亚克17-21款</v>
      </c>
    </row>
    <row r="416" spans="1:4" x14ac:dyDescent="0.3">
      <c r="A416" s="3"/>
      <c r="B416" s="3"/>
      <c r="C416" s="3"/>
      <c r="D416" s="3"/>
    </row>
    <row r="417" spans="1:4" x14ac:dyDescent="0.3">
      <c r="A417" s="3"/>
      <c r="B417" s="3"/>
      <c r="C417" s="3"/>
      <c r="D417" s="3"/>
    </row>
    <row r="418" spans="1:4" x14ac:dyDescent="0.3">
      <c r="A418" s="3"/>
      <c r="B418" s="3"/>
      <c r="C418" s="3"/>
      <c r="D418" s="3"/>
    </row>
    <row r="419" spans="1:4" x14ac:dyDescent="0.3">
      <c r="A419" s="6" t="s">
        <v>442</v>
      </c>
      <c r="B419" s="6"/>
      <c r="C419" s="6"/>
      <c r="D419" s="6"/>
    </row>
    <row r="420" spans="1:4" x14ac:dyDescent="0.3">
      <c r="A420" s="6"/>
      <c r="B420" s="6"/>
      <c r="C420" s="6"/>
      <c r="D420" s="6"/>
    </row>
    <row r="421" spans="1:4" x14ac:dyDescent="0.3">
      <c r="A421" s="3" t="s">
        <v>429</v>
      </c>
      <c r="B421" s="3" t="str" cm="1">
        <f t="array" ref="B421:B433">VLOOKUP(A421:A433,[1]商品總覽表!A422:E434,3,FALSE)</f>
        <v>(H032)(汽)TUCSON L 正 霧面黑</v>
      </c>
      <c r="C421" s="3" t="str" cm="1">
        <f t="array" ref="C421:C433">VLOOKUP(A421:A433,[1]商品總覽表!A422:E434,4,FALSE)</f>
        <v>H032(霧面黑)</v>
      </c>
      <c r="D421" s="3" t="str" cm="1">
        <f t="array" ref="D421:D433">VLOOKUP(A421:A433,[1]商品總覽表!A422:E434,5,FALSE)</f>
        <v>22款途勝L(球頭塑膠)(霧面黑)</v>
      </c>
    </row>
    <row r="422" spans="1:4" x14ac:dyDescent="0.3">
      <c r="A422" s="3" t="s">
        <v>430</v>
      </c>
      <c r="B422" s="3" t="str">
        <v>(L325)(汽) TOWNACE</v>
      </c>
      <c r="C422" s="3" t="str">
        <v>L325</v>
      </c>
      <c r="D422" s="3" t="str">
        <v>TOWN ACE(球頭塑膠)</v>
      </c>
    </row>
    <row r="423" spans="1:4" x14ac:dyDescent="0.3">
      <c r="A423" s="1" t="s">
        <v>431</v>
      </c>
      <c r="B423" s="1" t="str">
        <v>(L324)(汽) ALTIS 11代</v>
      </c>
      <c r="C423" s="1" t="str">
        <v>L324</v>
      </c>
      <c r="D423" s="1" t="str">
        <v>altis 11(球頭塑膠)</v>
      </c>
    </row>
    <row r="424" spans="1:4" x14ac:dyDescent="0.3">
      <c r="A424" s="1" t="s">
        <v>432</v>
      </c>
      <c r="B424" s="1" t="str">
        <v xml:space="preserve"> (L335)(汽) Yaris(18-23)新 </v>
      </c>
      <c r="C424" s="1" t="str">
        <v>L335</v>
      </c>
      <c r="D424" s="1" t="str">
        <v>L335-Y(球頭塑膠) 黑</v>
      </c>
    </row>
    <row r="425" spans="1:4" x14ac:dyDescent="0.3">
      <c r="A425" s="1" t="s">
        <v>433</v>
      </c>
      <c r="B425" s="1" t="str">
        <v>(L343) (汽)ALTIS 11.5代</v>
      </c>
      <c r="C425" s="1" t="str">
        <v>L343</v>
      </c>
      <c r="D425" s="1" t="str">
        <v>L343(球頭塑膠)</v>
      </c>
    </row>
    <row r="426" spans="1:4" x14ac:dyDescent="0.3">
      <c r="A426" s="1" t="s">
        <v>434</v>
      </c>
      <c r="B426" s="1" t="str">
        <v>(K028) (汽)SPORTAGE (2022~)(新)</v>
      </c>
      <c r="C426" s="1" t="str">
        <v>K028</v>
      </c>
      <c r="D426" s="1" t="str">
        <v>K028(球頭塑膠)</v>
      </c>
    </row>
    <row r="427" spans="1:4" x14ac:dyDescent="0.3">
      <c r="A427" s="1" t="s">
        <v>435</v>
      </c>
      <c r="B427" s="1" t="str">
        <v>(L354)(汽)TUCSON L 副 霧面黑</v>
      </c>
      <c r="C427" s="1" t="str">
        <v>L354</v>
      </c>
      <c r="D427" s="1" t="str">
        <v>22款途勝L(副駕駛)(球頭塑膠)(霧面黑)</v>
      </c>
    </row>
    <row r="428" spans="1:4" x14ac:dyDescent="0.3">
      <c r="A428" s="1" t="s">
        <v>436</v>
      </c>
      <c r="B428" s="1" t="str">
        <v>(L282)(汽) FOCUS MK4 螢幕 黑</v>
      </c>
      <c r="C428" s="1" t="str">
        <v>L282黑</v>
      </c>
      <c r="D428" s="1" t="str">
        <v>L282-台灣訂製福克斯屏幕款(球頭塑膠)</v>
      </c>
    </row>
    <row r="429" spans="1:4" x14ac:dyDescent="0.3">
      <c r="A429" s="1" t="s">
        <v>437</v>
      </c>
      <c r="B429" s="1" t="str">
        <v>(L299) (汽)COROLLA CROSS S+ 螢幕 黑色</v>
      </c>
      <c r="C429" s="1" t="str">
        <v>L299黑</v>
      </c>
      <c r="D429" s="1" t="str">
        <v>L299-台灣訂製卡蘿拉屏幕款(球頭塑膠)</v>
      </c>
    </row>
    <row r="430" spans="1:4" x14ac:dyDescent="0.3">
      <c r="A430" s="1" t="s">
        <v>438</v>
      </c>
      <c r="B430" s="1" t="str">
        <v>(L300)(汽) RAV4 5代 小螢幕 黑色</v>
      </c>
      <c r="C430" s="1" t="str">
        <v>L300黑</v>
      </c>
      <c r="D430" s="1" t="str">
        <v>L300-台灣訂製Rav4屏幕款(球頭塑膠)</v>
      </c>
    </row>
    <row r="431" spans="1:4" x14ac:dyDescent="0.3">
      <c r="A431" s="1" t="s">
        <v>439</v>
      </c>
      <c r="B431" s="1" t="str">
        <v>(汽)COROLLA SPORT / AURIS (左右背膠) 黑色</v>
      </c>
      <c r="C431" s="1" t="str">
        <v>L293-1黑</v>
      </c>
      <c r="D431" s="1" t="str">
        <v>L293-1台灣訂製卡蘿拉屏幕款(球頭塑膠)</v>
      </c>
    </row>
    <row r="432" spans="1:4" x14ac:dyDescent="0.3">
      <c r="A432" s="1" t="s">
        <v>440</v>
      </c>
      <c r="B432" s="1" t="str">
        <v>(L298) (汽)HRV 二代 螢幕</v>
      </c>
      <c r="C432" s="1" t="str">
        <v>L298</v>
      </c>
      <c r="D432" s="1" t="str">
        <v>L298-台灣訂製HRV屏幕款(球頭塑膠)</v>
      </c>
    </row>
    <row r="433" spans="1:4" x14ac:dyDescent="0.3">
      <c r="A433" s="1" t="s">
        <v>441</v>
      </c>
      <c r="B433" s="1" t="str">
        <v>(L339) (汽)MG ZS 螢幕 黑色</v>
      </c>
      <c r="C433" s="1" t="str">
        <v>L339黑</v>
      </c>
      <c r="D433" s="1" t="str">
        <v>L339黑(球頭塑膠)</v>
      </c>
    </row>
  </sheetData>
  <mergeCells count="1">
    <mergeCell ref="A419:D420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品旭 陳</dc:creator>
  <cp:lastModifiedBy>品旭 陳</cp:lastModifiedBy>
  <dcterms:created xsi:type="dcterms:W3CDTF">2026-06-12T06:54:10Z</dcterms:created>
  <dcterms:modified xsi:type="dcterms:W3CDTF">2026-06-12T06:56:02Z</dcterms:modified>
</cp:coreProperties>
</file>